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126"/>
  <fileSharing readOnlyRecommended="1"/>
  <workbookPr/>
  <mc:AlternateContent xmlns:mc="http://schemas.openxmlformats.org/markup-compatibility/2006">
    <mc:Choice Requires="x15">
      <x15ac:absPath xmlns:x15ac="http://schemas.microsoft.com/office/spreadsheetml/2010/11/ac" url="E:\ITA\OIT\O12 แผนการใช้จ่ายงบประมาณประจำปีและรายงานผลการใช้จ่ายประจำปี\"/>
    </mc:Choice>
  </mc:AlternateContent>
  <xr:revisionPtr revIDLastSave="0" documentId="8_{5CF69DD3-910B-4016-BD72-C0D56E41BCC6}" xr6:coauthVersionLast="40" xr6:coauthVersionMax="40" xr10:uidLastSave="{00000000-0000-0000-0000-000000000000}"/>
  <bookViews>
    <workbookView xWindow="-120" yWindow="-120" windowWidth="20730" windowHeight="11160" xr2:uid="{00000000-000D-0000-FFFF-FFFF00000000}"/>
  </bookViews>
  <sheets>
    <sheet name="ผลการใช้จ่ายงบประมาณ 67" sheetId="5" r:id="rId1"/>
    <sheet name="แผนการใช้จ่าย" sheetId="1" state="hidden" r:id="rId2"/>
    <sheet name="รายงานการใช้จ่าย" sheetId="2" state="hidden" r:id="rId3"/>
  </sheets>
  <definedNames>
    <definedName name="_xlnm.Print_Area" localSheetId="0">'ผลการใช้จ่ายงบประมาณ 67'!$A$1:$H$71</definedName>
    <definedName name="_xlnm.Print_Titles" localSheetId="0">'ผลการใช้จ่ายงบประมาณ 67'!$1:$7</definedName>
  </definedNames>
  <calcPr calcId="181029"/>
  <extLst>
    <ext uri="GoogleSheetsCustomDataVersion2">
      <go:sheetsCustomData xmlns:go="http://customooxmlschemas.google.com/" r:id="rId6" roundtripDataChecksum="f39dfYjudlAgIAEdXRi9C6ltaGB9shvc9WlswkoVFUs="/>
    </ext>
  </extLst>
</workbook>
</file>

<file path=xl/calcChain.xml><?xml version="1.0" encoding="utf-8"?>
<calcChain xmlns="http://schemas.openxmlformats.org/spreadsheetml/2006/main">
  <c r="G58" i="5" l="1"/>
  <c r="G59" i="5"/>
  <c r="G60" i="5"/>
  <c r="G61" i="5"/>
  <c r="F58" i="5"/>
  <c r="F59" i="5"/>
  <c r="F60" i="5"/>
  <c r="F61" i="5"/>
  <c r="E58" i="5"/>
  <c r="E59" i="5"/>
  <c r="E60" i="5"/>
  <c r="G54" i="5"/>
  <c r="G55" i="5"/>
  <c r="G56" i="5"/>
  <c r="G57" i="5"/>
  <c r="F54" i="5"/>
  <c r="F55" i="5"/>
  <c r="F56" i="5"/>
  <c r="F57" i="5"/>
  <c r="G51" i="5"/>
  <c r="G52" i="5"/>
  <c r="G53" i="5"/>
  <c r="F49" i="5"/>
  <c r="F52" i="5"/>
  <c r="F53" i="5"/>
  <c r="G46" i="5"/>
  <c r="G47" i="5"/>
  <c r="G48" i="5"/>
  <c r="F46" i="5"/>
  <c r="F47" i="5"/>
  <c r="F48" i="5"/>
  <c r="G45" i="5"/>
  <c r="F45" i="5"/>
  <c r="G42" i="5"/>
  <c r="G43" i="5"/>
  <c r="G44" i="5"/>
  <c r="F42" i="5"/>
  <c r="F43" i="5"/>
  <c r="F44" i="5"/>
  <c r="G41" i="5"/>
  <c r="F41" i="5"/>
  <c r="G38" i="5"/>
  <c r="G39" i="5"/>
  <c r="G40" i="5"/>
  <c r="F38" i="5"/>
  <c r="F39" i="5"/>
  <c r="F40" i="5"/>
  <c r="G37" i="5"/>
  <c r="F37" i="5"/>
  <c r="G36" i="5"/>
  <c r="F36" i="5"/>
  <c r="G35" i="5"/>
  <c r="F35" i="5"/>
  <c r="G34" i="5"/>
  <c r="F34" i="5"/>
  <c r="G33" i="5"/>
  <c r="F33" i="5"/>
  <c r="G32" i="5"/>
  <c r="F32" i="5"/>
  <c r="G31" i="5"/>
  <c r="F31" i="5"/>
  <c r="G30" i="5"/>
  <c r="G29" i="5"/>
  <c r="F30" i="5"/>
  <c r="G24" i="5"/>
  <c r="F24" i="5"/>
  <c r="G25" i="5"/>
  <c r="F25" i="5"/>
  <c r="G26" i="5"/>
  <c r="G27" i="5"/>
  <c r="F27" i="5"/>
  <c r="G28" i="5"/>
  <c r="F28" i="5"/>
  <c r="F29" i="5"/>
  <c r="F26" i="5"/>
  <c r="F23" i="5"/>
  <c r="G23" i="5"/>
  <c r="G22" i="5"/>
  <c r="F22" i="5"/>
  <c r="F21" i="5"/>
  <c r="G21" i="5"/>
  <c r="G20" i="5"/>
  <c r="F20" i="5"/>
  <c r="G19" i="5"/>
  <c r="F19" i="5"/>
  <c r="G18" i="5"/>
  <c r="F18" i="5"/>
  <c r="G17" i="5"/>
  <c r="F17" i="5"/>
  <c r="G15" i="5"/>
  <c r="G16" i="5"/>
  <c r="F16" i="5"/>
  <c r="F15" i="5"/>
  <c r="G14" i="5"/>
  <c r="G13" i="5"/>
  <c r="F14" i="5"/>
  <c r="F13" i="5"/>
  <c r="E12" i="5"/>
  <c r="E11" i="5" s="1"/>
  <c r="E10" i="5" s="1"/>
  <c r="E9" i="5" s="1"/>
  <c r="E62" i="5" s="1"/>
  <c r="E8" i="5" s="1"/>
  <c r="D12" i="5"/>
  <c r="D11" i="5" s="1"/>
  <c r="L58" i="5"/>
  <c r="D58" i="5"/>
  <c r="L57" i="5"/>
  <c r="L53" i="5"/>
  <c r="D51" i="5"/>
  <c r="D50" i="5" s="1"/>
  <c r="D49" i="5" s="1"/>
  <c r="G49" i="5" s="1"/>
  <c r="L49" i="5"/>
  <c r="L48" i="5"/>
  <c r="L45" i="5"/>
  <c r="L44" i="5"/>
  <c r="L40" i="5"/>
  <c r="L39" i="5"/>
  <c r="D38" i="5"/>
  <c r="D37" i="5" s="1"/>
  <c r="L36" i="5"/>
  <c r="L33" i="5"/>
  <c r="L30" i="5"/>
  <c r="L26" i="5"/>
  <c r="L25" i="5"/>
  <c r="L24" i="5"/>
  <c r="L23" i="5"/>
  <c r="L22" i="5"/>
  <c r="L21" i="5"/>
  <c r="L20" i="5"/>
  <c r="L19" i="5"/>
  <c r="L18" i="5"/>
  <c r="L17" i="5"/>
  <c r="L16" i="5"/>
  <c r="L15" i="5"/>
  <c r="K14" i="5"/>
  <c r="L14" i="5" s="1"/>
  <c r="L13" i="5"/>
  <c r="G50" i="5" l="1"/>
  <c r="F51" i="5"/>
  <c r="F50" i="5"/>
  <c r="F12" i="5"/>
  <c r="F11" i="5" s="1"/>
  <c r="G11" i="5"/>
  <c r="D10" i="5"/>
  <c r="G12" i="5"/>
  <c r="D9" i="5" l="1"/>
  <c r="G10" i="5"/>
  <c r="F10" i="5"/>
  <c r="F9" i="5" s="1"/>
  <c r="N6" i="2"/>
  <c r="G9" i="5" l="1"/>
  <c r="D62" i="5"/>
  <c r="D39" i="1"/>
  <c r="G62" i="5" l="1"/>
  <c r="G8" i="5" s="1"/>
  <c r="F62" i="5"/>
  <c r="F8" i="5" s="1"/>
  <c r="D8" i="5"/>
  <c r="O37" i="2"/>
  <c r="K37" i="2"/>
  <c r="J37" i="2"/>
  <c r="I37" i="2"/>
  <c r="H37" i="2"/>
  <c r="G37" i="2"/>
  <c r="F37" i="2"/>
  <c r="E37" i="2"/>
  <c r="D37" i="2"/>
  <c r="O36" i="2"/>
  <c r="M36" i="2"/>
  <c r="P36" i="2" s="1"/>
  <c r="C36" i="2"/>
  <c r="P35" i="2"/>
  <c r="O35" i="2"/>
  <c r="M35" i="2"/>
  <c r="N35" i="2" s="1"/>
  <c r="I76" i="1" s="1"/>
  <c r="C35" i="2"/>
  <c r="O34" i="2"/>
  <c r="M34" i="2"/>
  <c r="N34" i="2" s="1"/>
  <c r="I75" i="1" s="1"/>
  <c r="C34" i="2"/>
  <c r="O33" i="2"/>
  <c r="N33" i="2"/>
  <c r="I74" i="1" s="1"/>
  <c r="M33" i="2"/>
  <c r="P33" i="2" s="1"/>
  <c r="C33" i="2"/>
  <c r="O32" i="2"/>
  <c r="M32" i="2"/>
  <c r="P32" i="2" s="1"/>
  <c r="C32" i="2"/>
  <c r="P31" i="2"/>
  <c r="O31" i="2"/>
  <c r="M31" i="2"/>
  <c r="N31" i="2" s="1"/>
  <c r="I72" i="1" s="1"/>
  <c r="C31" i="2"/>
  <c r="O30" i="2"/>
  <c r="M30" i="2"/>
  <c r="N30" i="2" s="1"/>
  <c r="I71" i="1" s="1"/>
  <c r="C30" i="2"/>
  <c r="O29" i="2"/>
  <c r="N29" i="2"/>
  <c r="I70" i="1" s="1"/>
  <c r="M29" i="2"/>
  <c r="P29" i="2" s="1"/>
  <c r="C29" i="2"/>
  <c r="O28" i="2"/>
  <c r="M28" i="2"/>
  <c r="P28" i="2" s="1"/>
  <c r="C28" i="2"/>
  <c r="P27" i="2"/>
  <c r="O27" i="2"/>
  <c r="M27" i="2"/>
  <c r="N27" i="2" s="1"/>
  <c r="I68" i="1" s="1"/>
  <c r="C27" i="2"/>
  <c r="O26" i="2"/>
  <c r="M26" i="2"/>
  <c r="N26" i="2" s="1"/>
  <c r="I67" i="1" s="1"/>
  <c r="C26" i="2"/>
  <c r="O25" i="2"/>
  <c r="M25" i="2"/>
  <c r="P25" i="2" s="1"/>
  <c r="C25" i="2"/>
  <c r="O24" i="2"/>
  <c r="M24" i="2"/>
  <c r="G65" i="1" s="1"/>
  <c r="C24" i="2"/>
  <c r="O23" i="2"/>
  <c r="M23" i="2"/>
  <c r="P23" i="2" s="1"/>
  <c r="C23" i="2"/>
  <c r="O22" i="2"/>
  <c r="M22" i="2"/>
  <c r="G63" i="1" s="1"/>
  <c r="C22" i="2"/>
  <c r="O21" i="2"/>
  <c r="M21" i="2"/>
  <c r="P21" i="2" s="1"/>
  <c r="C21" i="2"/>
  <c r="P20" i="2"/>
  <c r="O20" i="2"/>
  <c r="N20" i="2"/>
  <c r="C20" i="2"/>
  <c r="P19" i="2"/>
  <c r="O19" i="2"/>
  <c r="N19" i="2"/>
  <c r="M19" i="2"/>
  <c r="C19" i="2"/>
  <c r="O18" i="2"/>
  <c r="M18" i="2"/>
  <c r="P18" i="2" s="1"/>
  <c r="C18" i="2"/>
  <c r="P17" i="2"/>
  <c r="O17" i="2"/>
  <c r="N17" i="2"/>
  <c r="M17" i="2"/>
  <c r="C17" i="2"/>
  <c r="O16" i="2"/>
  <c r="M16" i="2"/>
  <c r="N16" i="2" s="1"/>
  <c r="I57" i="1" s="1"/>
  <c r="C16" i="2"/>
  <c r="P15" i="2"/>
  <c r="O15" i="2"/>
  <c r="N15" i="2"/>
  <c r="M15" i="2"/>
  <c r="C15" i="2"/>
  <c r="O14" i="2"/>
  <c r="M14" i="2"/>
  <c r="P14" i="2" s="1"/>
  <c r="C14" i="2"/>
  <c r="P13" i="2"/>
  <c r="O13" i="2"/>
  <c r="N13" i="2"/>
  <c r="M13" i="2"/>
  <c r="C13" i="2"/>
  <c r="O12" i="2"/>
  <c r="M12" i="2"/>
  <c r="N12" i="2" s="1"/>
  <c r="I53" i="1" s="1"/>
  <c r="C12" i="2"/>
  <c r="P11" i="2"/>
  <c r="O11" i="2"/>
  <c r="N11" i="2"/>
  <c r="M11" i="2"/>
  <c r="C11" i="2"/>
  <c r="O10" i="2"/>
  <c r="M10" i="2"/>
  <c r="P10" i="2" s="1"/>
  <c r="C10" i="2"/>
  <c r="P9" i="2"/>
  <c r="O9" i="2"/>
  <c r="N9" i="2"/>
  <c r="M9" i="2"/>
  <c r="C9" i="2"/>
  <c r="O8" i="2"/>
  <c r="M8" i="2"/>
  <c r="N8" i="2" s="1"/>
  <c r="I49" i="1" s="1"/>
  <c r="C8" i="2"/>
  <c r="P7" i="2"/>
  <c r="O7" i="2"/>
  <c r="N7" i="2"/>
  <c r="M7" i="2"/>
  <c r="C7" i="2"/>
  <c r="O6" i="2"/>
  <c r="M6" i="2"/>
  <c r="P6" i="2" s="1"/>
  <c r="C6" i="2"/>
  <c r="E79" i="1"/>
  <c r="C78" i="1"/>
  <c r="G77" i="1"/>
  <c r="E77" i="1"/>
  <c r="A77" i="1"/>
  <c r="G76" i="1"/>
  <c r="E76" i="1"/>
  <c r="B76" i="1"/>
  <c r="E75" i="1"/>
  <c r="A75" i="1"/>
  <c r="G74" i="1"/>
  <c r="E74" i="1"/>
  <c r="B74" i="1"/>
  <c r="G73" i="1"/>
  <c r="E73" i="1"/>
  <c r="A73" i="1"/>
  <c r="G72" i="1"/>
  <c r="E72" i="1"/>
  <c r="B72" i="1"/>
  <c r="E71" i="1"/>
  <c r="A71" i="1"/>
  <c r="G70" i="1"/>
  <c r="E70" i="1"/>
  <c r="G69" i="1"/>
  <c r="E69" i="1"/>
  <c r="A69" i="1"/>
  <c r="G68" i="1"/>
  <c r="E68" i="1"/>
  <c r="B68" i="1"/>
  <c r="E67" i="1"/>
  <c r="A67" i="1"/>
  <c r="I66" i="1"/>
  <c r="G66" i="1"/>
  <c r="E66" i="1"/>
  <c r="B66" i="1"/>
  <c r="I65" i="1"/>
  <c r="E65" i="1"/>
  <c r="A65" i="1"/>
  <c r="I64" i="1"/>
  <c r="G64" i="1"/>
  <c r="E64" i="1"/>
  <c r="B64" i="1"/>
  <c r="I63" i="1"/>
  <c r="E63" i="1"/>
  <c r="A63" i="1"/>
  <c r="I62" i="1"/>
  <c r="G62" i="1"/>
  <c r="E62" i="1"/>
  <c r="B62" i="1"/>
  <c r="I61" i="1"/>
  <c r="E61" i="1"/>
  <c r="I60" i="1"/>
  <c r="G60" i="1"/>
  <c r="E60" i="1"/>
  <c r="G59" i="1"/>
  <c r="E59" i="1"/>
  <c r="I58" i="1"/>
  <c r="G58" i="1"/>
  <c r="E58" i="1"/>
  <c r="G57" i="1"/>
  <c r="E57" i="1"/>
  <c r="I56" i="1"/>
  <c r="G56" i="1"/>
  <c r="E56" i="1"/>
  <c r="G55" i="1"/>
  <c r="E55" i="1"/>
  <c r="I54" i="1"/>
  <c r="G54" i="1"/>
  <c r="E54" i="1"/>
  <c r="G53" i="1"/>
  <c r="E53" i="1"/>
  <c r="I52" i="1"/>
  <c r="G52" i="1"/>
  <c r="E52" i="1"/>
  <c r="G51" i="1"/>
  <c r="E51" i="1"/>
  <c r="I50" i="1"/>
  <c r="G50" i="1"/>
  <c r="E50" i="1"/>
  <c r="G49" i="1"/>
  <c r="E49" i="1"/>
  <c r="I48" i="1"/>
  <c r="G48" i="1"/>
  <c r="E48" i="1"/>
  <c r="G47" i="1"/>
  <c r="E47" i="1"/>
  <c r="B39" i="1"/>
  <c r="A39" i="1"/>
  <c r="A79" i="1" s="1"/>
  <c r="B38" i="1"/>
  <c r="B77" i="1" s="1"/>
  <c r="A38" i="1"/>
  <c r="B37" i="1"/>
  <c r="A37" i="1"/>
  <c r="A76" i="1" s="1"/>
  <c r="B36" i="1"/>
  <c r="B75" i="1" s="1"/>
  <c r="A36" i="1"/>
  <c r="B35" i="1"/>
  <c r="A35" i="1"/>
  <c r="A74" i="1" s="1"/>
  <c r="B34" i="1"/>
  <c r="B73" i="1" s="1"/>
  <c r="A34" i="1"/>
  <c r="B33" i="1"/>
  <c r="A33" i="1"/>
  <c r="A72" i="1" s="1"/>
  <c r="B32" i="1"/>
  <c r="B71" i="1" s="1"/>
  <c r="A32" i="1"/>
  <c r="B31" i="1"/>
  <c r="B70" i="1" s="1"/>
  <c r="A31" i="1"/>
  <c r="A70" i="1" s="1"/>
  <c r="B30" i="1"/>
  <c r="B69" i="1" s="1"/>
  <c r="A30" i="1"/>
  <c r="B29" i="1"/>
  <c r="A29" i="1"/>
  <c r="A68" i="1" s="1"/>
  <c r="B28" i="1"/>
  <c r="B67" i="1" s="1"/>
  <c r="A28" i="1"/>
  <c r="B27" i="1"/>
  <c r="A27" i="1"/>
  <c r="A66" i="1" s="1"/>
  <c r="B26" i="1"/>
  <c r="B65" i="1" s="1"/>
  <c r="A26" i="1"/>
  <c r="B25" i="1"/>
  <c r="A25" i="1"/>
  <c r="A64" i="1" s="1"/>
  <c r="B24" i="1"/>
  <c r="B63" i="1" s="1"/>
  <c r="A24" i="1"/>
  <c r="B23" i="1"/>
  <c r="A23" i="1"/>
  <c r="A62" i="1" s="1"/>
  <c r="B22" i="1"/>
  <c r="B61" i="1" s="1"/>
  <c r="A22" i="1"/>
  <c r="A61" i="1" s="1"/>
  <c r="B21" i="1"/>
  <c r="B60" i="1" s="1"/>
  <c r="A21" i="1"/>
  <c r="A60" i="1" s="1"/>
  <c r="B20" i="1"/>
  <c r="B59" i="1" s="1"/>
  <c r="A20" i="1"/>
  <c r="A59" i="1" s="1"/>
  <c r="B19" i="1"/>
  <c r="B58" i="1" s="1"/>
  <c r="A19" i="1"/>
  <c r="A58" i="1" s="1"/>
  <c r="B18" i="1"/>
  <c r="B57" i="1" s="1"/>
  <c r="A18" i="1"/>
  <c r="A57" i="1" s="1"/>
  <c r="B17" i="1"/>
  <c r="B56" i="1" s="1"/>
  <c r="A17" i="1"/>
  <c r="A56" i="1" s="1"/>
  <c r="B16" i="1"/>
  <c r="B55" i="1" s="1"/>
  <c r="A16" i="1"/>
  <c r="A55" i="1" s="1"/>
  <c r="B15" i="1"/>
  <c r="B54" i="1" s="1"/>
  <c r="A15" i="1"/>
  <c r="A54" i="1" s="1"/>
  <c r="B14" i="1"/>
  <c r="B53" i="1" s="1"/>
  <c r="A14" i="1"/>
  <c r="A53" i="1" s="1"/>
  <c r="B13" i="1"/>
  <c r="B52" i="1" s="1"/>
  <c r="A13" i="1"/>
  <c r="A52" i="1" s="1"/>
  <c r="B12" i="1"/>
  <c r="B51" i="1" s="1"/>
  <c r="A12" i="1"/>
  <c r="A51" i="1" s="1"/>
  <c r="B11" i="1"/>
  <c r="B50" i="1" s="1"/>
  <c r="A11" i="1"/>
  <c r="A50" i="1" s="1"/>
  <c r="B10" i="1"/>
  <c r="B49" i="1" s="1"/>
  <c r="A10" i="1"/>
  <c r="A49" i="1" s="1"/>
  <c r="B9" i="1"/>
  <c r="B48" i="1" s="1"/>
  <c r="A9" i="1"/>
  <c r="A48" i="1" s="1"/>
  <c r="B8" i="1"/>
  <c r="B47" i="1" s="1"/>
  <c r="A8" i="1"/>
  <c r="A47" i="1" s="1"/>
  <c r="P22" i="2" l="1"/>
  <c r="P24" i="2"/>
  <c r="M37" i="2"/>
  <c r="N37" i="2" s="1"/>
  <c r="G67" i="1"/>
  <c r="G79" i="1" s="1"/>
  <c r="I79" i="1" s="1"/>
  <c r="G71" i="1"/>
  <c r="G75" i="1"/>
  <c r="I47" i="1"/>
  <c r="P8" i="2"/>
  <c r="N10" i="2"/>
  <c r="I51" i="1" s="1"/>
  <c r="P12" i="2"/>
  <c r="N14" i="2"/>
  <c r="I55" i="1" s="1"/>
  <c r="P16" i="2"/>
  <c r="N18" i="2"/>
  <c r="I59" i="1" s="1"/>
  <c r="P26" i="2"/>
  <c r="N28" i="2"/>
  <c r="I69" i="1" s="1"/>
  <c r="P30" i="2"/>
  <c r="N32" i="2"/>
  <c r="I73" i="1" s="1"/>
  <c r="P34" i="2"/>
  <c r="N36" i="2"/>
  <c r="I77" i="1" s="1"/>
  <c r="P37" i="2" l="1"/>
</calcChain>
</file>

<file path=xl/sharedStrings.xml><?xml version="1.0" encoding="utf-8"?>
<sst xmlns="http://schemas.openxmlformats.org/spreadsheetml/2006/main" count="521" uniqueCount="180">
  <si>
    <t>แผนการใช้จ่ายงบประมาณ สถานีตำรวจภูธรบางเสาธง</t>
  </si>
  <si>
    <t>ประจำปีงบประมาณ พ.ศ. 2567 ไตรมาสที่1-2</t>
  </si>
  <si>
    <t>1 ต.ค.66-31 มี.ค.67</t>
  </si>
  <si>
    <t>ที่</t>
  </si>
  <si>
    <t>รายการ</t>
  </si>
  <si>
    <t>เป้าหมาย/วิธีดำเนินการ</t>
  </si>
  <si>
    <t>จำนวนงบประมาณ /แหล่งที่จัดสรร/สนับสนุน</t>
  </si>
  <si>
    <t>ระยะเวลาดำเนินการ</t>
  </si>
  <si>
    <t>ผลที่คาดว่าจะได้รับ</t>
  </si>
  <si>
    <t>สตช.</t>
  </si>
  <si>
    <t>หน่วยงานภาครัฐ</t>
  </si>
  <si>
    <t>ภาคเอกชน</t>
  </si>
  <si>
    <t>อปท.</t>
  </si>
  <si>
    <t>อื่นๆ</t>
  </si>
  <si>
    <t>งานบริการประชาชน</t>
  </si>
  <si>
    <t>-</t>
  </si>
  <si>
    <t>เพิ่มประสิทธิภาพในการทำงาน</t>
  </si>
  <si>
    <t>สร้างความปลอดภัยให้กับพยานฯ</t>
  </si>
  <si>
    <t>สร้างความพึงพอใจให้กับพยานฯ</t>
  </si>
  <si>
    <t>สร้างความพึงพอใจให้เจ้าหน้าที่</t>
  </si>
  <si>
    <t>รักษาสภาพรถให้ใช้ได้นาน</t>
  </si>
  <si>
    <t>มียานพาหนะที่มีประสิทธิในการใช้งาน</t>
  </si>
  <si>
    <t>เพื่อรักษาความสะอาดสถานที่ราชการ</t>
  </si>
  <si>
    <t>เพิ่ื่อให้มีวัสดุใช้ในงานราชการ</t>
  </si>
  <si>
    <t>เพิ่มประสิทธิภาพในการดูแลทรัพย์สินประชาชน</t>
  </si>
  <si>
    <t>มีวัสดุใช้ในงานจราจรอย่างเพียงพอ</t>
  </si>
  <si>
    <t>เพื่่อไปตามระเบียบที่กำหนดไว้</t>
  </si>
  <si>
    <t>ลดปัญหาอาชญากรรม</t>
  </si>
  <si>
    <t>สรุป รายงานผลการใช้จ่ายงบประมาณ สถานีตำรวจภูธรบางเสาธง</t>
  </si>
  <si>
    <t>ประจำปีงบประมาณ พ.ศ. 2567 ไตรมาสที่ 1-2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</si>
  <si>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</si>
  <si>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</si>
  <si>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</si>
  <si>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</si>
  <si>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</si>
  <si>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งดเบิก เพื่อนำไปใช้ค่าสาธารณูปโภค</t>
  </si>
  <si>
    <t>ไม่มี</t>
  </si>
  <si>
    <t>ให้เจ้าหน้าที่การเงินทำการเบิก</t>
  </si>
  <si>
    <t>รายงานผลการใช้จ่ายงบประมาณ สถานีตำรวจภูธรบางเสาธง</t>
  </si>
  <si>
    <t>เดือน ก.ย.66</t>
  </si>
  <si>
    <t>เดือน ต.ค.66</t>
  </si>
  <si>
    <t>เดือน พ.ย.66</t>
  </si>
  <si>
    <t>เดือน ธ.ค.66</t>
  </si>
  <si>
    <t>เดือน ม.ค.67</t>
  </si>
  <si>
    <t>เดือน ก.พ.67</t>
  </si>
  <si>
    <t>เดือน มี.ค.67</t>
  </si>
  <si>
    <t>เดือน เม.ย.67</t>
  </si>
  <si>
    <t>รวมเบิกจ่าย</t>
  </si>
  <si>
    <t>ค้างจ่าย</t>
  </si>
  <si>
    <t>ค่า OT</t>
  </si>
  <si>
    <t>ขจ คุ้มครองพยาน</t>
  </si>
  <si>
    <t>ค่าตอบแทนพยาน</t>
  </si>
  <si>
    <t>ค่าตอบแทนนักจิต</t>
  </si>
  <si>
    <t>ค่าตอบ จพง.ชันสูต พลิกศพ</t>
  </si>
  <si>
    <t>ค่าเบี้ยเลี้ยง</t>
  </si>
  <si>
    <t>ซ่อมแซมยานพาหนะ</t>
  </si>
  <si>
    <t>จ้างเหมาบริการ+สะอาด</t>
  </si>
  <si>
    <t>คชจ.ในการส่งหมายเรียกพยาน</t>
  </si>
  <si>
    <t>วัสดุ สนง.</t>
  </si>
  <si>
    <t>วัสดุุ น้ำมันเชื้อเพลิง</t>
  </si>
  <si>
    <t>วัสดุ จราจร</t>
  </si>
  <si>
    <t>ค่าอาหาร ผู้ต้องหา</t>
  </si>
  <si>
    <t>รวมตอบแทนใช้สอย และวัสดุ</t>
  </si>
  <si>
    <t>ค่าสาธารณูปโภค</t>
  </si>
  <si>
    <t xml:space="preserve">   1.ไฟฟ้า</t>
  </si>
  <si>
    <t xml:space="preserve">   2.ประปา  </t>
  </si>
  <si>
    <t xml:space="preserve">   3.โทรศัพท์</t>
  </si>
  <si>
    <t xml:space="preserve">   4. ค่าอินเตอร์เน็ต</t>
  </si>
  <si>
    <t xml:space="preserve">   5.ไปรษณีย์</t>
  </si>
  <si>
    <t>โครงการปฏิรูประบบงานตำรวจ</t>
  </si>
  <si>
    <t>กองทุนสืบสวน(1)</t>
  </si>
  <si>
    <t>กองทุนสืบสวน(2)</t>
  </si>
  <si>
    <t>บริหารจัดการสกัดกั้นยาเสพติด(Heart land)</t>
  </si>
  <si>
    <t>สลายโครงสร้างเครือข่ายผู้มีอิทธิพลและกลุ่มชาติพันธ์ุที่เกี่ยวกับยาเสพติด</t>
  </si>
  <si>
    <t>ชุมชนบำบัดอย่างยังยืนในตำบลแพร่ระบาดยาเสพติด(1)</t>
  </si>
  <si>
    <t>ชุมชนบำบัดอย่างยังยืนในตำบลแพร่ระบาดยาเสพติด(2)</t>
  </si>
  <si>
    <t>มวลชล</t>
  </si>
  <si>
    <t>ตำรวจบ้าน</t>
  </si>
  <si>
    <t>โครงการ 1 ตร.1 รร.</t>
  </si>
  <si>
    <t>โครงการอบรมเพื่อสร้างเครือข่ายการมีส่วนร่วมของประชาชน ในการป้องอาญากรรมระดับตำบล</t>
  </si>
  <si>
    <t>รวม</t>
  </si>
  <si>
    <r>
      <t xml:space="preserve"> </t>
    </r>
    <r>
      <rPr>
        <b/>
        <sz val="16"/>
        <color rgb="FFFF0000"/>
        <rFont val="TH SarabunPSK"/>
        <family val="2"/>
      </rPr>
      <t>ข้อมูล ณ วันที่ 8 กุมภาพันธ์ 2567</t>
    </r>
  </si>
  <si>
    <r>
      <t xml:space="preserve"> </t>
    </r>
    <r>
      <rPr>
        <b/>
        <sz val="16"/>
        <color rgb="FFFF0000"/>
        <rFont val="TH SarabunPSK"/>
        <family val="2"/>
      </rPr>
      <t>ข้อมูล ณ วันที่ 31 มีนาคม 2567</t>
    </r>
  </si>
  <si>
    <r>
      <t xml:space="preserve"> </t>
    </r>
    <r>
      <rPr>
        <b/>
        <sz val="16"/>
        <color rgb="FFFF0000"/>
        <rFont val="TH SarabunPSK"/>
        <family val="2"/>
      </rPr>
      <t>ข้อมูล นี้จะมีการเปลี่ยนทุกครั้งที่มีการจัดซืิ้อจัดจ้างหรือใช้จ่าย</t>
    </r>
  </si>
  <si>
    <t>ประจำปีงบประมาณ พ.ศ. 2567 ไตรมาสที่ 1 - 2</t>
  </si>
  <si>
    <t>ยอดจัดสรร</t>
  </si>
  <si>
    <t>ยอดรายเดือน</t>
  </si>
  <si>
    <t>โครงการปราบปรามการค้ายาเสพติด</t>
  </si>
  <si>
    <t xml:space="preserve">
</t>
  </si>
  <si>
    <t>ลดปัญหาอาชญากรรม ประชาชน 
มีความปลอดภัยในชีวิตและทรัพย์สิน</t>
  </si>
  <si>
    <t>ปราบปรามสกัดกันเส้นทาง ลำเลียง 
เพื่อลดการแพร่ ระบาดของยาเสพติด</t>
  </si>
  <si>
    <t>โครงการ บังคับใช้กฎหมาย อำนวยความยุติธรรมและบริการประชาชน</t>
  </si>
  <si>
    <t>กิจกรรม การบังคับใช้กฎหมายและบริการประชาชน</t>
  </si>
  <si>
    <t>งบดำเนินงาน</t>
  </si>
  <si>
    <t>1. ค่าตอบแทน ใช้สอยและวัสดุ</t>
  </si>
  <si>
    <t xml:space="preserve">     1. ค่า OT</t>
  </si>
  <si>
    <t xml:space="preserve">     2. ค่าตอบแทนพยาน, ค่าใช้จ่ายคุ้มครองพยาน</t>
  </si>
  <si>
    <t xml:space="preserve">     3. ค่าตอบแทนนักจิต</t>
  </si>
  <si>
    <t xml:space="preserve">     4. ค่าตอบแทน จพง.ชันสูตพลิกศพ</t>
  </si>
  <si>
    <t xml:space="preserve">     5. ค่าเบี้ยเลี้ยง ที่พัก พาหนะ</t>
  </si>
  <si>
    <t xml:space="preserve">     6. ค่าซ่อมแซมยานพาหนะ</t>
  </si>
  <si>
    <t xml:space="preserve">     7. จ้างเหมาบริการ+สะอาด</t>
  </si>
  <si>
    <t xml:space="preserve">     8. คชจ.ในการส่งหมายเรียกพยาน</t>
  </si>
  <si>
    <t xml:space="preserve">     10. วัสดุ น้ำมันเชื้อเพลิง</t>
  </si>
  <si>
    <t xml:space="preserve">     11. วัสดุ จราจร</t>
  </si>
  <si>
    <t xml:space="preserve">     12. ค่าอาหาร ผู้ต้องหา</t>
  </si>
  <si>
    <t>1 ต.ค. 66 - 30 ก.ย. 67</t>
  </si>
  <si>
    <t>คดีอาญากลุ่มคดีความผิดเกี่ยวกับทรัพย์
ชีวิต ร่างกาย และเพศลดลง</t>
  </si>
  <si>
    <t>2. ค่าสาธารณูปโภค</t>
  </si>
  <si>
    <t>การดำเนินการต่างๆ มีความครบถ้วน ถูกต้อง
เป็นปัจจุบัน ไม่มีงานคั่งค้าง ทำให้เกิดประสิทธิภาพ
ในการทำงานสูงสุด</t>
  </si>
  <si>
    <t>สามารถจับกุมผู้ต้องหาตามหมายจับเพื่อนำมา
ดำเนินคดีตามกฎหมาย</t>
  </si>
  <si>
    <t>ยานพาหนะของทางราชการได้รับการซ่อมแซม
ให้สามารถใช้งานได้อย่างมีประสิทธิภาพและ
เป็นการบำรุงรักษาให้มีอายุการใช้งานที่มีประสิทธิภาพ
ยาวนานขึ้น</t>
  </si>
  <si>
    <t>สถานีตำรวจมีความสะอาด พร้อมบริการประชาชน</t>
  </si>
  <si>
    <t>มีวัสดุสำนักงานเพียงพอในการปฎิบัติงาน
ส่งผลให้งานมีประสิทธิภาพสูงสุด</t>
  </si>
  <si>
    <t xml:space="preserve">     9. วัสดุ สำนักงาน</t>
  </si>
  <si>
    <t>ออกตรวจ รักษาความปลอดภัยในชีวิต ทรัพย์สิน
ของประชาชน เป็นไปอย่างมีประสิทธิภาพ</t>
  </si>
  <si>
    <t>การจัดการจราจรในภาพรวมเป็นไปด้วยความเรียบร้อย
มีวัสดุสำหรับปฏิบัติงานอย่างเพียงพอ</t>
  </si>
  <si>
    <t>ผู้ต้องหาได้รับการจัดเลี้ยงอาหารทุกมื้อตามระเบียบ</t>
  </si>
  <si>
    <t>ผู้มีสิทธิได้รับเงินค่าตอบแทนครบถ้วน และเป็นไป
ตามระเบียบฯ</t>
  </si>
  <si>
    <t>กิจกรรม การปฏิรูประบบงานสอบสวน และการบังคับใช้กฎหมาย</t>
  </si>
  <si>
    <t>หัวหน้าหน่วยสามารถแก้ไขปัญหาได้
อย่างมีประสิทธิภาพ</t>
  </si>
  <si>
    <t>สามารถควบคุมการเบิกจ่ายค่าสาธารณูปโภค
ให้เป็นไปตามมาตรการ</t>
  </si>
  <si>
    <t>รวมทั้งสิ้น</t>
  </si>
  <si>
    <t>ชื่อโครงการ/กิจกรรม</t>
  </si>
  <si>
    <t xml:space="preserve">การจัดสรรงบประมาณรายจ่ายประจำปีงบประมาณ พ.ศ. 2566 (ไปพลางก่อน) ระหว่างวันที่ 1 ตุลาคม 2566 - 31 พฤษภาคม 2567 รวม 8 เดือน </t>
  </si>
  <si>
    <t>โครงการสร้างภูมิคุ้มกันและป้องกันยาเสพติด</t>
  </si>
  <si>
    <t>กิจกรรม การสร้างภูมิคุ้มกันในกลุ่มเป้าหมายระดับโรงเรียนประถมศึกษา
และมัธยมศึกษาหรือเทียบเท่า</t>
  </si>
  <si>
    <t>งบรายจ่ายอื่น</t>
  </si>
  <si>
    <t xml:space="preserve">     1. โครงการการศึกษาเพื่อต่อต้านการใช้ยาเสพติดในนักเรียน( D.A.R.E. 
ประเทศไทย</t>
  </si>
  <si>
    <t xml:space="preserve"> - เด็กนักเรียนได้รับภูมิคุ้มกันและการป้องกันยาเสพติด จากการสอนของ
ครูตำรวจ D.A.R.E.
 - ครูตำรวจ D.A.R.E. เข้าสอนในห้องเรียนทุกสัปดาห์</t>
  </si>
  <si>
    <t>นักเรียนได้รับภูมิคุ้มกันและการป้องกันยาเสพติด</t>
  </si>
  <si>
    <t xml:space="preserve">     1. โครงการตำรวจประสานโรงเรียน (1 ตำรวจ 1 โรงเรียน) </t>
  </si>
  <si>
    <t>ครู นักเรียน ตำรวจประสานโรงเรียน ร่วมกัน
สร้างภูมิคุ้มกันยาเสพติดให้กับเด็กนักเรียน
ในโรงเรียน และสามารถป้องกันยาเสพติด
ในโรงเรียนได้</t>
  </si>
  <si>
    <t>อุบัติเหตุทางท้องถนนลดลง</t>
  </si>
  <si>
    <t xml:space="preserve">     1. โครงการรณรงค์ป้องกันและแก้ไขปัญหาอุบัติเหตุ
ทางถนนช่วงเทศกาลสำคัญ</t>
  </si>
  <si>
    <t>โครงการบังคับใช้กฎหมาย อำนวยความยุติธรรม และบริการประชาชน</t>
  </si>
  <si>
    <t>กิจกรรม บังคับใช้กฎหมายและบริการประชาชน</t>
  </si>
  <si>
    <t>กิจกรรม สกัดกั้น ปราบปราม การผลิต การค้ายาเสพติด</t>
  </si>
  <si>
    <t xml:space="preserve">     1. ค่าใช้จ่ายในการปราบปรามนักค้ายาเสพติด และสกัดกั้นการนำเข้า-
ส่งออกยาเสพติด</t>
  </si>
  <si>
    <t>สกัดกั้นยาเสพติด และสลายโครงสร้างเครือข่าย
ผู้มีอิทธิพลที่เกี่ยวข้องกับยาเสพติด</t>
  </si>
  <si>
    <t>กองทุนเพื่อการสืบสวน สอบสวน การป้องกันและปราบปราม
การกระทาความผิดทางอาญา</t>
  </si>
  <si>
    <t xml:space="preserve">     -โครงการบริหารจัดการสกัดกั้นยาเสพติด (Heart land)</t>
  </si>
  <si>
    <t xml:space="preserve">     -โครงการสลายโครงสร้างเครือข่ายผู้มือิทธิพล</t>
  </si>
  <si>
    <t xml:space="preserve">     - ค่าตอบแทนอาสาสมัครตำรวจบ้าน</t>
  </si>
  <si>
    <t xml:space="preserve">     - ค่าตอบแทนของชุดปฏิบัติการมวลชลและชุมชนสัมพันธ์</t>
  </si>
  <si>
    <t>กิจกรรม การบังคับใช้กฎหมาย อำนวยความยุติธรรม และบริการประชาชน</t>
  </si>
  <si>
    <t>ได้รับความร่วมมือของประชาชน และตำรวจบ้าน
ในการทำงานร่วมกับเจ้าหน้าที่ตำรวจ</t>
  </si>
  <si>
    <t>ได้รับความร่วมมือของประชาชน และตำรวจบ้าน
ในการทำงานร่วมกับเจ้าหน้าที่ตำรวจ ดูลแลความ
ปลอดภัยและป้องกันอาชญากรรมในพื้นที่</t>
  </si>
  <si>
    <t>รวม  ๑๑  รายการ  เป็นเงินทั้งสิ้น</t>
  </si>
  <si>
    <t>ตรวจแล้วถูกต้อง</t>
  </si>
  <si>
    <t xml:space="preserve"> - ทราบ</t>
  </si>
  <si>
    <t>ผลการดำเนินการ</t>
  </si>
  <si>
    <t>คงเหลือ</t>
  </si>
  <si>
    <t>ผลการเบิกจ่าย
คิดเห็นร้อยละ</t>
  </si>
  <si>
    <t>ปัญหา/
อุปสรรค/
แนวทางการแก้ไข</t>
  </si>
  <si>
    <t xml:space="preserve"> - ยังไม่มีการซ่อมแซมยานพาหนะ</t>
  </si>
  <si>
    <t xml:space="preserve"> - ยังไม่มีการจ้างเหมาบริการ</t>
  </si>
  <si>
    <t xml:space="preserve"> - ยังไม่มีการเบิก</t>
  </si>
  <si>
    <t xml:space="preserve"> - จัดซื้อนำมันให้กับรถของทางราชการตามระเบียบฯ</t>
  </si>
  <si>
    <t xml:space="preserve"> - จัดซื้อวัสดุจราจรเพื่อใช้ในราชการ</t>
  </si>
  <si>
    <t xml:space="preserve"> - จัดจ้างอาหารสำหรับเลี้ยงผู้ต้องหา</t>
  </si>
  <si>
    <t xml:space="preserve"> - เบิกจ่ายค่าสาธารณูปโภค ไม่เพียงพอ</t>
  </si>
  <si>
    <t xml:space="preserve"> - ยังไม่มีการเบิกจ่าย</t>
  </si>
  <si>
    <t xml:space="preserve"> - เบิกจ่ายครบถ้วน</t>
  </si>
  <si>
    <t xml:space="preserve"> - เบิกจ่ายช่วงเทศกาลปีใหม่ 2567</t>
  </si>
  <si>
    <t xml:space="preserve"> - เบิกจ่ายค่าเบี้ยเลี้ยง</t>
  </si>
  <si>
    <t xml:space="preserve"> - เบิกค่าตอบแทนให้เป็นค่าตอบแทน</t>
  </si>
  <si>
    <t xml:space="preserve"> - มีการเบิกจ่ายงบประมาณแล้ว 77.97%</t>
  </si>
  <si>
    <t>รายงานผลการใช้จ่ายงบประมาณ สถานีตำรวจภูธรศรีสวัสดิ์</t>
  </si>
  <si>
    <t>ผกก.สภ.ศรีสวัสดิ์</t>
  </si>
  <si>
    <t>โครงการบังคับใช้กำหมาย อำนวยความยุติธรรม และบริการประชาชน</t>
  </si>
  <si>
    <t xml:space="preserve">     1. ค่าตอบแทน เบี้ยเลี้ยง</t>
  </si>
  <si>
    <t xml:space="preserve">     2. ค่าน้ำมันเชื้อเพลิง</t>
  </si>
  <si>
    <t>กิจกรรม การรักษาความปลอดภัยและให้บริการแก่นักท่องเที่ยว</t>
  </si>
  <si>
    <t>สว.อก.สภ.ศรีสวัสดิ์</t>
  </si>
  <si>
    <t>(สัมฤทธิ์  พันธุ์พรหมา)</t>
  </si>
  <si>
    <t>(กิตติพันธ์  เสนาอุดร)</t>
  </si>
  <si>
    <t xml:space="preserve">                   พ.ต.ท.  สัมฤทธิ์  พันธุ์พรหมา</t>
  </si>
  <si>
    <t xml:space="preserve">       พ.ต.อ. กิตติพันธ์  เสนาอุดร</t>
  </si>
  <si>
    <t xml:space="preserve"> ข้อมูล ณ วันที่ 31 มีนาคม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</si>
</sst>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_(* #,##0.00_);_(* \(#,##0.00\);_(* &quot;-&quot;??_);_(@_)"/>
    <numFmt numFmtId="188" formatCode="_-* #,##0.00_-;\-* #,##0.00_-;_-* &quot;-&quot;_-;_-@_-"/>
  </numFmts>
  <fonts count="29" x14ac:knownFonts="1">
    <font>
      <sz val="11"/>
      <color theme="1"/>
      <name val="Tahoma"/>
      <scheme val="minor"/>
    </font>
    <font>
      <sz val="11"/>
      <color theme="1"/>
      <name val="Tahoma"/>
      <scheme val="minor"/>
    </font>
    <font>
      <b/>
      <sz val="16"/>
      <color theme="1"/>
      <name val="TH SarabunPSK"/>
      <family val="2"/>
    </font>
    <font>
      <b/>
      <sz val="16"/>
      <color rgb="FFFF0000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0000FF"/>
      <name val="TH SarabunPSK"/>
      <family val="2"/>
    </font>
    <font>
      <sz val="16"/>
      <color rgb="FFFF0000"/>
      <name val="TH SarabunPSK"/>
      <family val="2"/>
    </font>
    <font>
      <b/>
      <sz val="16"/>
      <color rgb="FF000000"/>
      <name val="TH SarabunPSK"/>
      <family val="2"/>
    </font>
    <font>
      <b/>
      <sz val="14"/>
      <color theme="0"/>
      <name val="TH SarabunPSK"/>
      <family val="2"/>
    </font>
    <font>
      <sz val="14"/>
      <color theme="0"/>
      <name val="TH SarabunPSK"/>
      <family val="2"/>
    </font>
    <font>
      <sz val="14"/>
      <color theme="1"/>
      <name val="TH SarabunPSK"/>
      <family val="2"/>
    </font>
    <font>
      <b/>
      <sz val="18"/>
      <color theme="1"/>
      <name val="TH SarabunPSK"/>
      <family val="2"/>
    </font>
    <font>
      <sz val="18"/>
      <color theme="1"/>
      <name val="TH SarabunPSK"/>
      <family val="2"/>
    </font>
    <font>
      <b/>
      <sz val="14"/>
      <color theme="1"/>
      <name val="TH SarabunPSK"/>
      <family val="2"/>
    </font>
    <font>
      <sz val="14"/>
      <color theme="1"/>
      <name val="TH SarabunPSK"/>
      <family val="2"/>
      <charset val="222"/>
    </font>
    <font>
      <sz val="14"/>
      <color theme="1"/>
      <name val="TH SarabunIT๙"/>
      <family val="2"/>
      <charset val="222"/>
    </font>
    <font>
      <b/>
      <sz val="14"/>
      <color rgb="FFFF0000"/>
      <name val="TH SarabunPSK"/>
      <family val="2"/>
    </font>
    <font>
      <sz val="14"/>
      <color rgb="FFFF0000"/>
      <name val="TH SarabunPSK"/>
      <family val="2"/>
    </font>
    <font>
      <b/>
      <sz val="16"/>
      <color theme="0"/>
      <name val="TH SarabunPSK"/>
      <family val="2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b/>
      <sz val="14"/>
      <color theme="0"/>
      <name val="TH SarabunPSK"/>
      <family val="2"/>
      <charset val="222"/>
    </font>
    <font>
      <b/>
      <sz val="14"/>
      <color theme="1"/>
      <name val="TH SarabunPSK"/>
      <family val="2"/>
      <charset val="222"/>
    </font>
    <font>
      <b/>
      <sz val="16"/>
      <color theme="1"/>
      <name val="TH SarabunPSK"/>
      <family val="2"/>
      <charset val="222"/>
    </font>
    <font>
      <sz val="16"/>
      <color theme="1"/>
      <name val="TH SarabunPSK"/>
      <family val="2"/>
      <charset val="222"/>
    </font>
    <font>
      <sz val="16"/>
      <color theme="1"/>
      <name val="TH SarabunIT๙"/>
      <family val="2"/>
      <charset val="222"/>
    </font>
    <font>
      <b/>
      <sz val="14"/>
      <color theme="1"/>
      <name val="TH SarabunIT๙"/>
      <family val="2"/>
      <charset val="222"/>
    </font>
  </fonts>
  <fills count="9">
    <fill>
      <patternFill patternType="none"/>
    </fill>
    <fill>
      <patternFill patternType="gray125"/>
    </fill>
    <fill>
      <patternFill patternType="solid">
        <fgColor rgb="FFDAEEF3"/>
        <bgColor rgb="FFDAEEF3"/>
      </patternFill>
    </fill>
    <fill>
      <patternFill patternType="solid">
        <fgColor rgb="FFFF0000"/>
        <bgColor rgb="FFFF0000"/>
      </patternFill>
    </fill>
    <fill>
      <patternFill patternType="solid">
        <fgColor rgb="FF002060"/>
        <bgColor rgb="FFDAEEF3"/>
      </patternFill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DAEEF3"/>
      </patternFill>
    </fill>
  </fills>
  <borders count="3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6">
    <xf numFmtId="0" fontId="0" fillId="0" borderId="0" xfId="0"/>
    <xf numFmtId="0" fontId="2" fillId="0" borderId="0" xfId="0" applyFont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/>
    </xf>
    <xf numFmtId="0" fontId="4" fillId="0" borderId="9" xfId="0" applyFont="1" applyBorder="1"/>
    <xf numFmtId="0" fontId="4" fillId="0" borderId="10" xfId="0" applyFont="1" applyBorder="1"/>
    <xf numFmtId="2" fontId="4" fillId="0" borderId="9" xfId="0" applyNumberFormat="1" applyFont="1" applyBorder="1" applyAlignment="1">
      <alignment horizontal="right"/>
    </xf>
    <xf numFmtId="0" fontId="4" fillId="0" borderId="0" xfId="0" applyFont="1"/>
    <xf numFmtId="0" fontId="4" fillId="0" borderId="9" xfId="0" applyFont="1" applyBorder="1" applyAlignment="1">
      <alignment horizontal="right"/>
    </xf>
    <xf numFmtId="4" fontId="4" fillId="0" borderId="9" xfId="0" applyNumberFormat="1" applyFont="1" applyBorder="1" applyAlignment="1">
      <alignment horizontal="right"/>
    </xf>
    <xf numFmtId="0" fontId="6" fillId="0" borderId="9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center"/>
    </xf>
    <xf numFmtId="0" fontId="2" fillId="2" borderId="8" xfId="0" applyFont="1" applyFill="1" applyBorder="1" applyAlignment="1">
      <alignment horizontal="center" vertical="center"/>
    </xf>
    <xf numFmtId="4" fontId="2" fillId="0" borderId="9" xfId="0" applyNumberFormat="1" applyFont="1" applyBorder="1" applyAlignment="1">
      <alignment horizontal="right"/>
    </xf>
    <xf numFmtId="4" fontId="7" fillId="0" borderId="9" xfId="0" applyNumberFormat="1" applyFont="1" applyBorder="1" applyAlignment="1">
      <alignment horizontal="right"/>
    </xf>
    <xf numFmtId="2" fontId="8" fillId="0" borderId="9" xfId="0" applyNumberFormat="1" applyFont="1" applyBorder="1" applyAlignment="1">
      <alignment horizontal="right"/>
    </xf>
    <xf numFmtId="187" fontId="4" fillId="0" borderId="9" xfId="0" applyNumberFormat="1" applyFont="1" applyBorder="1" applyAlignment="1">
      <alignment horizontal="right"/>
    </xf>
    <xf numFmtId="187" fontId="4" fillId="3" borderId="9" xfId="0" applyNumberFormat="1" applyFont="1" applyFill="1" applyBorder="1" applyAlignment="1">
      <alignment horizontal="right"/>
    </xf>
    <xf numFmtId="187" fontId="4" fillId="0" borderId="17" xfId="0" applyNumberFormat="1" applyFont="1" applyBorder="1" applyAlignment="1">
      <alignment horizontal="right"/>
    </xf>
    <xf numFmtId="0" fontId="2" fillId="0" borderId="9" xfId="0" applyFont="1" applyBorder="1" applyAlignment="1">
      <alignment horizontal="center" vertical="center"/>
    </xf>
    <xf numFmtId="0" fontId="8" fillId="0" borderId="9" xfId="0" applyFont="1" applyBorder="1"/>
    <xf numFmtId="4" fontId="3" fillId="0" borderId="9" xfId="0" applyNumberFormat="1" applyFont="1" applyBorder="1" applyAlignment="1">
      <alignment horizontal="right"/>
    </xf>
    <xf numFmtId="0" fontId="6" fillId="0" borderId="9" xfId="0" applyFont="1" applyBorder="1"/>
    <xf numFmtId="4" fontId="4" fillId="0" borderId="0" xfId="0" applyNumberFormat="1" applyFont="1"/>
    <xf numFmtId="0" fontId="9" fillId="0" borderId="9" xfId="0" applyFont="1" applyBorder="1"/>
    <xf numFmtId="2" fontId="4" fillId="0" borderId="0" xfId="0" applyNumberFormat="1" applyFont="1"/>
    <xf numFmtId="0" fontId="4" fillId="0" borderId="0" xfId="0" applyFont="1" applyAlignment="1">
      <alignment horizontal="center"/>
    </xf>
    <xf numFmtId="0" fontId="12" fillId="0" borderId="0" xfId="0" applyFont="1"/>
    <xf numFmtId="0" fontId="12" fillId="0" borderId="9" xfId="0" applyFont="1" applyBorder="1" applyAlignment="1">
      <alignment horizontal="left" vertical="top"/>
    </xf>
    <xf numFmtId="0" fontId="12" fillId="0" borderId="9" xfId="0" applyFont="1" applyBorder="1" applyAlignment="1">
      <alignment horizontal="center" vertical="top"/>
    </xf>
    <xf numFmtId="4" fontId="12" fillId="0" borderId="9" xfId="0" applyNumberFormat="1" applyFont="1" applyBorder="1" applyAlignment="1">
      <alignment vertical="top"/>
    </xf>
    <xf numFmtId="0" fontId="15" fillId="0" borderId="0" xfId="0" applyFont="1"/>
    <xf numFmtId="4" fontId="10" fillId="5" borderId="9" xfId="0" applyNumberFormat="1" applyFont="1" applyFill="1" applyBorder="1" applyAlignment="1">
      <alignment vertical="center"/>
    </xf>
    <xf numFmtId="0" fontId="16" fillId="0" borderId="9" xfId="0" applyFont="1" applyBorder="1" applyAlignment="1">
      <alignment horizontal="center" vertical="top"/>
    </xf>
    <xf numFmtId="0" fontId="16" fillId="0" borderId="9" xfId="0" applyFont="1" applyBorder="1" applyAlignment="1">
      <alignment horizontal="left" vertical="top" wrapText="1"/>
    </xf>
    <xf numFmtId="4" fontId="16" fillId="0" borderId="9" xfId="0" applyNumberFormat="1" applyFont="1" applyBorder="1" applyAlignment="1">
      <alignment vertical="top"/>
    </xf>
    <xf numFmtId="43" fontId="16" fillId="0" borderId="19" xfId="1" applyFont="1" applyBorder="1" applyAlignment="1">
      <alignment vertical="top"/>
    </xf>
    <xf numFmtId="0" fontId="16" fillId="0" borderId="0" xfId="0" applyFont="1" applyAlignment="1">
      <alignment vertical="top"/>
    </xf>
    <xf numFmtId="0" fontId="16" fillId="0" borderId="9" xfId="0" applyFont="1" applyBorder="1" applyAlignment="1">
      <alignment vertical="top" wrapText="1"/>
    </xf>
    <xf numFmtId="0" fontId="17" fillId="0" borderId="21" xfId="0" applyFont="1" applyBorder="1" applyAlignment="1">
      <alignment vertical="top"/>
    </xf>
    <xf numFmtId="43" fontId="12" fillId="0" borderId="19" xfId="1" applyFont="1" applyFill="1" applyBorder="1" applyAlignment="1">
      <alignment vertical="top"/>
    </xf>
    <xf numFmtId="0" fontId="19" fillId="0" borderId="0" xfId="0" applyFont="1" applyAlignment="1">
      <alignment vertical="center"/>
    </xf>
    <xf numFmtId="0" fontId="18" fillId="6" borderId="0" xfId="0" applyFont="1" applyFill="1" applyAlignment="1">
      <alignment vertical="top"/>
    </xf>
    <xf numFmtId="0" fontId="15" fillId="0" borderId="9" xfId="0" applyFont="1" applyBorder="1" applyAlignment="1">
      <alignment horizontal="center" vertical="top"/>
    </xf>
    <xf numFmtId="0" fontId="15" fillId="0" borderId="9" xfId="0" applyFont="1" applyBorder="1" applyAlignment="1">
      <alignment horizontal="left" vertical="top" wrapText="1"/>
    </xf>
    <xf numFmtId="0" fontId="15" fillId="0" borderId="9" xfId="0" applyFont="1" applyBorder="1" applyAlignment="1">
      <alignment vertical="top" wrapText="1"/>
    </xf>
    <xf numFmtId="4" fontId="15" fillId="0" borderId="9" xfId="0" applyNumberFormat="1" applyFont="1" applyBorder="1" applyAlignment="1">
      <alignment vertical="top"/>
    </xf>
    <xf numFmtId="0" fontId="15" fillId="6" borderId="19" xfId="0" applyFont="1" applyFill="1" applyBorder="1" applyAlignment="1">
      <alignment horizontal="center" vertical="center"/>
    </xf>
    <xf numFmtId="0" fontId="15" fillId="6" borderId="19" xfId="0" applyFont="1" applyFill="1" applyBorder="1" applyAlignment="1">
      <alignment vertical="center"/>
    </xf>
    <xf numFmtId="0" fontId="18" fillId="6" borderId="0" xfId="0" applyFont="1" applyFill="1" applyAlignment="1">
      <alignment vertical="center"/>
    </xf>
    <xf numFmtId="0" fontId="12" fillId="0" borderId="9" xfId="0" applyFont="1" applyBorder="1" applyAlignment="1">
      <alignment horizontal="left" vertical="top" wrapText="1"/>
    </xf>
    <xf numFmtId="0" fontId="12" fillId="0" borderId="9" xfId="0" applyFont="1" applyBorder="1" applyAlignment="1">
      <alignment vertical="top" wrapText="1"/>
    </xf>
    <xf numFmtId="0" fontId="15" fillId="6" borderId="8" xfId="0" applyFont="1" applyFill="1" applyBorder="1" applyAlignment="1">
      <alignment horizontal="center" vertical="top"/>
    </xf>
    <xf numFmtId="0" fontId="15" fillId="6" borderId="8" xfId="0" applyFont="1" applyFill="1" applyBorder="1" applyAlignment="1">
      <alignment horizontal="left" vertical="top" wrapText="1"/>
    </xf>
    <xf numFmtId="0" fontId="15" fillId="6" borderId="8" xfId="0" applyFont="1" applyFill="1" applyBorder="1" applyAlignment="1">
      <alignment vertical="top"/>
    </xf>
    <xf numFmtId="4" fontId="15" fillId="6" borderId="8" xfId="0" applyNumberFormat="1" applyFont="1" applyFill="1" applyBorder="1" applyAlignment="1">
      <alignment vertical="top"/>
    </xf>
    <xf numFmtId="0" fontId="15" fillId="6" borderId="8" xfId="0" applyFont="1" applyFill="1" applyBorder="1" applyAlignment="1">
      <alignment horizontal="center"/>
    </xf>
    <xf numFmtId="0" fontId="15" fillId="6" borderId="8" xfId="0" applyFont="1" applyFill="1" applyBorder="1"/>
    <xf numFmtId="4" fontId="15" fillId="6" borderId="8" xfId="0" applyNumberFormat="1" applyFont="1" applyFill="1" applyBorder="1"/>
    <xf numFmtId="0" fontId="15" fillId="6" borderId="9" xfId="0" applyFont="1" applyFill="1" applyBorder="1" applyAlignment="1">
      <alignment horizontal="left" vertical="top"/>
    </xf>
    <xf numFmtId="0" fontId="15" fillId="6" borderId="9" xfId="0" applyFont="1" applyFill="1" applyBorder="1" applyAlignment="1">
      <alignment horizontal="left" vertical="top" wrapText="1"/>
    </xf>
    <xf numFmtId="0" fontId="15" fillId="6" borderId="9" xfId="0" applyFont="1" applyFill="1" applyBorder="1" applyAlignment="1">
      <alignment horizontal="center" vertical="top"/>
    </xf>
    <xf numFmtId="0" fontId="15" fillId="6" borderId="9" xfId="0" applyFont="1" applyFill="1" applyBorder="1" applyAlignment="1">
      <alignment vertical="top" wrapText="1"/>
    </xf>
    <xf numFmtId="4" fontId="15" fillId="6" borderId="9" xfId="0" applyNumberFormat="1" applyFont="1" applyFill="1" applyBorder="1" applyAlignment="1">
      <alignment vertical="top"/>
    </xf>
    <xf numFmtId="0" fontId="15" fillId="6" borderId="23" xfId="0" applyFont="1" applyFill="1" applyBorder="1" applyAlignment="1">
      <alignment vertical="top" wrapText="1"/>
    </xf>
    <xf numFmtId="0" fontId="15" fillId="6" borderId="22" xfId="0" applyFont="1" applyFill="1" applyBorder="1" applyAlignment="1">
      <alignment horizontal="center" vertical="top"/>
    </xf>
    <xf numFmtId="0" fontId="15" fillId="6" borderId="22" xfId="0" applyFont="1" applyFill="1" applyBorder="1" applyAlignment="1">
      <alignment vertical="top"/>
    </xf>
    <xf numFmtId="0" fontId="15" fillId="6" borderId="22" xfId="0" applyFont="1" applyFill="1" applyBorder="1" applyAlignment="1">
      <alignment vertical="top" wrapText="1"/>
    </xf>
    <xf numFmtId="43" fontId="15" fillId="6" borderId="22" xfId="0" applyNumberFormat="1" applyFont="1" applyFill="1" applyBorder="1" applyAlignment="1">
      <alignment vertical="top"/>
    </xf>
    <xf numFmtId="0" fontId="15" fillId="6" borderId="19" xfId="0" applyFont="1" applyFill="1" applyBorder="1" applyAlignment="1">
      <alignment vertical="center" wrapText="1"/>
    </xf>
    <xf numFmtId="4" fontId="15" fillId="6" borderId="19" xfId="0" applyNumberFormat="1" applyFont="1" applyFill="1" applyBorder="1" applyAlignment="1">
      <alignment vertical="center"/>
    </xf>
    <xf numFmtId="0" fontId="15" fillId="0" borderId="19" xfId="0" applyFont="1" applyBorder="1" applyAlignment="1">
      <alignment horizontal="center" vertical="center"/>
    </xf>
    <xf numFmtId="0" fontId="15" fillId="0" borderId="19" xfId="0" applyFont="1" applyBorder="1" applyAlignment="1">
      <alignment vertical="center"/>
    </xf>
    <xf numFmtId="0" fontId="12" fillId="0" borderId="19" xfId="0" applyFont="1" applyBorder="1" applyAlignment="1">
      <alignment vertical="center" wrapText="1"/>
    </xf>
    <xf numFmtId="4" fontId="12" fillId="0" borderId="19" xfId="0" applyNumberFormat="1" applyFont="1" applyBorder="1" applyAlignment="1">
      <alignment vertical="center"/>
    </xf>
    <xf numFmtId="0" fontId="12" fillId="0" borderId="19" xfId="0" applyFont="1" applyBorder="1" applyAlignment="1">
      <alignment vertical="center"/>
    </xf>
    <xf numFmtId="0" fontId="12" fillId="0" borderId="19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top"/>
    </xf>
    <xf numFmtId="0" fontId="12" fillId="0" borderId="8" xfId="0" applyFont="1" applyBorder="1" applyAlignment="1">
      <alignment horizontal="left" vertical="top"/>
    </xf>
    <xf numFmtId="0" fontId="12" fillId="0" borderId="8" xfId="0" applyFont="1" applyBorder="1" applyAlignment="1">
      <alignment vertical="top" wrapText="1"/>
    </xf>
    <xf numFmtId="4" fontId="12" fillId="0" borderId="8" xfId="0" applyNumberFormat="1" applyFont="1" applyBorder="1" applyAlignment="1">
      <alignment vertical="top"/>
    </xf>
    <xf numFmtId="0" fontId="12" fillId="0" borderId="19" xfId="0" applyFont="1" applyBorder="1" applyAlignment="1">
      <alignment vertical="top"/>
    </xf>
    <xf numFmtId="0" fontId="15" fillId="6" borderId="9" xfId="0" applyFont="1" applyFill="1" applyBorder="1" applyAlignment="1">
      <alignment vertical="top"/>
    </xf>
    <xf numFmtId="43" fontId="15" fillId="6" borderId="19" xfId="1" applyFont="1" applyFill="1" applyBorder="1" applyAlignment="1">
      <alignment vertical="center"/>
    </xf>
    <xf numFmtId="43" fontId="12" fillId="0" borderId="19" xfId="1" applyFont="1" applyFill="1" applyBorder="1" applyAlignment="1">
      <alignment vertical="center"/>
    </xf>
    <xf numFmtId="0" fontId="15" fillId="0" borderId="19" xfId="0" applyFont="1" applyBorder="1" applyAlignment="1">
      <alignment horizontal="center" vertical="top"/>
    </xf>
    <xf numFmtId="0" fontId="15" fillId="0" borderId="19" xfId="0" applyFont="1" applyBorder="1" applyAlignment="1">
      <alignment vertical="top"/>
    </xf>
    <xf numFmtId="0" fontId="12" fillId="0" borderId="19" xfId="0" applyFont="1" applyBorder="1" applyAlignment="1">
      <alignment vertical="top" wrapText="1"/>
    </xf>
    <xf numFmtId="0" fontId="20" fillId="0" borderId="28" xfId="0" applyFont="1" applyBorder="1" applyAlignment="1">
      <alignment horizontal="center" vertical="center"/>
    </xf>
    <xf numFmtId="0" fontId="20" fillId="0" borderId="28" xfId="0" applyFont="1" applyBorder="1" applyAlignment="1">
      <alignment vertical="center"/>
    </xf>
    <xf numFmtId="4" fontId="2" fillId="0" borderId="28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21" fillId="0" borderId="0" xfId="0" applyFont="1"/>
    <xf numFmtId="0" fontId="22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14" fillId="0" borderId="0" xfId="0" applyFont="1"/>
    <xf numFmtId="0" fontId="12" fillId="0" borderId="1" xfId="0" applyFont="1" applyBorder="1"/>
    <xf numFmtId="43" fontId="4" fillId="7" borderId="0" xfId="1" applyFont="1" applyFill="1" applyAlignment="1"/>
    <xf numFmtId="0" fontId="4" fillId="7" borderId="0" xfId="0" applyFont="1" applyFill="1"/>
    <xf numFmtId="0" fontId="20" fillId="7" borderId="28" xfId="0" applyFont="1" applyFill="1" applyBorder="1" applyAlignment="1">
      <alignment horizontal="center" vertical="center"/>
    </xf>
    <xf numFmtId="0" fontId="20" fillId="7" borderId="28" xfId="0" applyFont="1" applyFill="1" applyBorder="1" applyAlignment="1">
      <alignment vertical="center"/>
    </xf>
    <xf numFmtId="43" fontId="20" fillId="7" borderId="19" xfId="1" applyFont="1" applyFill="1" applyBorder="1" applyAlignment="1">
      <alignment horizontal="center" vertical="center"/>
    </xf>
    <xf numFmtId="0" fontId="20" fillId="7" borderId="19" xfId="0" applyFont="1" applyFill="1" applyBorder="1" applyAlignment="1">
      <alignment horizontal="center" vertical="center"/>
    </xf>
    <xf numFmtId="0" fontId="15" fillId="7" borderId="22" xfId="0" applyFont="1" applyFill="1" applyBorder="1" applyAlignment="1">
      <alignment vertical="top"/>
    </xf>
    <xf numFmtId="0" fontId="15" fillId="7" borderId="22" xfId="0" applyFont="1" applyFill="1" applyBorder="1" applyAlignment="1">
      <alignment vertical="top" wrapText="1"/>
    </xf>
    <xf numFmtId="43" fontId="18" fillId="7" borderId="19" xfId="1" applyFont="1" applyFill="1" applyBorder="1" applyAlignment="1">
      <alignment horizontal="center" vertical="top"/>
    </xf>
    <xf numFmtId="0" fontId="18" fillId="7" borderId="19" xfId="0" applyFont="1" applyFill="1" applyBorder="1" applyAlignment="1">
      <alignment horizontal="center" vertical="top"/>
    </xf>
    <xf numFmtId="0" fontId="15" fillId="7" borderId="19" xfId="0" applyFont="1" applyFill="1" applyBorder="1" applyAlignment="1">
      <alignment vertical="center"/>
    </xf>
    <xf numFmtId="43" fontId="18" fillId="7" borderId="19" xfId="1" applyFont="1" applyFill="1" applyBorder="1" applyAlignment="1">
      <alignment horizontal="center" vertical="center"/>
    </xf>
    <xf numFmtId="0" fontId="18" fillId="7" borderId="19" xfId="0" applyFont="1" applyFill="1" applyBorder="1" applyAlignment="1">
      <alignment horizontal="center" vertical="center"/>
    </xf>
    <xf numFmtId="0" fontId="12" fillId="7" borderId="19" xfId="0" applyFont="1" applyFill="1" applyBorder="1" applyAlignment="1">
      <alignment vertical="center"/>
    </xf>
    <xf numFmtId="43" fontId="19" fillId="7" borderId="19" xfId="1" applyFont="1" applyFill="1" applyBorder="1" applyAlignment="1">
      <alignment horizontal="center" vertical="center"/>
    </xf>
    <xf numFmtId="0" fontId="19" fillId="7" borderId="19" xfId="0" applyFont="1" applyFill="1" applyBorder="1" applyAlignment="1">
      <alignment horizontal="center" vertical="center"/>
    </xf>
    <xf numFmtId="0" fontId="12" fillId="7" borderId="19" xfId="0" applyFont="1" applyFill="1" applyBorder="1" applyAlignment="1">
      <alignment vertical="top"/>
    </xf>
    <xf numFmtId="0" fontId="12" fillId="7" borderId="26" xfId="0" applyFont="1" applyFill="1" applyBorder="1" applyAlignment="1">
      <alignment vertical="top" wrapText="1"/>
    </xf>
    <xf numFmtId="0" fontId="12" fillId="7" borderId="23" xfId="0" applyFont="1" applyFill="1" applyBorder="1" applyAlignment="1">
      <alignment vertical="top" wrapText="1"/>
    </xf>
    <xf numFmtId="0" fontId="12" fillId="7" borderId="23" xfId="0" applyFont="1" applyFill="1" applyBorder="1" applyAlignment="1">
      <alignment vertical="top"/>
    </xf>
    <xf numFmtId="0" fontId="12" fillId="7" borderId="23" xfId="0" applyFont="1" applyFill="1" applyBorder="1" applyAlignment="1">
      <alignment horizontal="left" vertical="top" wrapText="1"/>
    </xf>
    <xf numFmtId="0" fontId="12" fillId="7" borderId="9" xfId="0" applyFont="1" applyFill="1" applyBorder="1" applyAlignment="1">
      <alignment horizontal="center" vertical="top"/>
    </xf>
    <xf numFmtId="0" fontId="15" fillId="7" borderId="9" xfId="0" applyFont="1" applyFill="1" applyBorder="1" applyAlignment="1">
      <alignment horizontal="center" vertical="top"/>
    </xf>
    <xf numFmtId="0" fontId="15" fillId="7" borderId="23" xfId="0" applyFont="1" applyFill="1" applyBorder="1" applyAlignment="1">
      <alignment vertical="top" wrapText="1"/>
    </xf>
    <xf numFmtId="0" fontId="12" fillId="7" borderId="19" xfId="0" applyFont="1" applyFill="1" applyBorder="1" applyAlignment="1">
      <alignment vertical="top" wrapText="1"/>
    </xf>
    <xf numFmtId="0" fontId="15" fillId="7" borderId="8" xfId="0" applyFont="1" applyFill="1" applyBorder="1" applyAlignment="1">
      <alignment horizontal="center" vertical="top"/>
    </xf>
    <xf numFmtId="0" fontId="15" fillId="7" borderId="26" xfId="0" applyFont="1" applyFill="1" applyBorder="1" applyAlignment="1">
      <alignment vertical="top"/>
    </xf>
    <xf numFmtId="0" fontId="15" fillId="7" borderId="26" xfId="0" applyFont="1" applyFill="1" applyBorder="1" applyAlignment="1">
      <alignment vertical="top" wrapText="1"/>
    </xf>
    <xf numFmtId="0" fontId="15" fillId="7" borderId="8" xfId="0" applyFont="1" applyFill="1" applyBorder="1" applyAlignment="1">
      <alignment horizontal="center"/>
    </xf>
    <xf numFmtId="0" fontId="15" fillId="7" borderId="26" xfId="0" applyFont="1" applyFill="1" applyBorder="1" applyAlignment="1">
      <alignment vertical="center"/>
    </xf>
    <xf numFmtId="0" fontId="10" fillId="7" borderId="9" xfId="0" applyFont="1" applyFill="1" applyBorder="1" applyAlignment="1">
      <alignment horizontal="center" vertical="center"/>
    </xf>
    <xf numFmtId="0" fontId="10" fillId="7" borderId="23" xfId="0" applyFont="1" applyFill="1" applyBorder="1" applyAlignment="1">
      <alignment vertical="center"/>
    </xf>
    <xf numFmtId="43" fontId="15" fillId="7" borderId="19" xfId="1" applyFont="1" applyFill="1" applyBorder="1"/>
    <xf numFmtId="0" fontId="15" fillId="7" borderId="19" xfId="0" applyFont="1" applyFill="1" applyBorder="1"/>
    <xf numFmtId="0" fontId="2" fillId="7" borderId="0" xfId="0" applyFont="1" applyFill="1" applyAlignment="1">
      <alignment horizontal="center" vertical="center"/>
    </xf>
    <xf numFmtId="43" fontId="4" fillId="7" borderId="0" xfId="1" applyFont="1" applyFill="1"/>
    <xf numFmtId="0" fontId="4" fillId="7" borderId="0" xfId="0" applyFont="1" applyFill="1" applyAlignment="1">
      <alignment horizontal="center"/>
    </xf>
    <xf numFmtId="0" fontId="21" fillId="7" borderId="0" xfId="0" applyFont="1" applyFill="1"/>
    <xf numFmtId="43" fontId="12" fillId="7" borderId="19" xfId="1" applyFont="1" applyFill="1" applyBorder="1"/>
    <xf numFmtId="43" fontId="12" fillId="7" borderId="19" xfId="0" applyNumberFormat="1" applyFont="1" applyFill="1" applyBorder="1"/>
    <xf numFmtId="2" fontId="12" fillId="0" borderId="8" xfId="0" applyNumberFormat="1" applyFont="1" applyBorder="1" applyAlignment="1">
      <alignment horizontal="right" vertical="top"/>
    </xf>
    <xf numFmtId="43" fontId="12" fillId="0" borderId="8" xfId="1" applyFont="1" applyBorder="1" applyAlignment="1">
      <alignment horizontal="right" vertical="top"/>
    </xf>
    <xf numFmtId="43" fontId="12" fillId="0" borderId="9" xfId="1" applyFont="1" applyBorder="1" applyAlignment="1">
      <alignment horizontal="center" vertical="top"/>
    </xf>
    <xf numFmtId="2" fontId="12" fillId="0" borderId="19" xfId="0" applyNumberFormat="1" applyFont="1" applyBorder="1" applyAlignment="1">
      <alignment vertical="center"/>
    </xf>
    <xf numFmtId="2" fontId="12" fillId="0" borderId="9" xfId="1" applyNumberFormat="1" applyFont="1" applyBorder="1" applyAlignment="1">
      <alignment horizontal="right" vertical="top"/>
    </xf>
    <xf numFmtId="2" fontId="12" fillId="0" borderId="9" xfId="0" applyNumberFormat="1" applyFont="1" applyBorder="1" applyAlignment="1">
      <alignment horizontal="right" vertical="top"/>
    </xf>
    <xf numFmtId="188" fontId="12" fillId="0" borderId="9" xfId="0" applyNumberFormat="1" applyFont="1" applyBorder="1" applyAlignment="1">
      <alignment horizontal="center" vertical="top"/>
    </xf>
    <xf numFmtId="43" fontId="12" fillId="7" borderId="19" xfId="1" applyFont="1" applyFill="1" applyBorder="1" applyAlignment="1">
      <alignment vertical="top"/>
    </xf>
    <xf numFmtId="43" fontId="12" fillId="7" borderId="19" xfId="0" applyNumberFormat="1" applyFont="1" applyFill="1" applyBorder="1" applyAlignment="1">
      <alignment vertical="top"/>
    </xf>
    <xf numFmtId="2" fontId="15" fillId="6" borderId="9" xfId="0" applyNumberFormat="1" applyFont="1" applyFill="1" applyBorder="1" applyAlignment="1">
      <alignment horizontal="right" vertical="top"/>
    </xf>
    <xf numFmtId="43" fontId="15" fillId="6" borderId="9" xfId="1" applyFont="1" applyFill="1" applyBorder="1" applyAlignment="1">
      <alignment horizontal="center" vertical="top"/>
    </xf>
    <xf numFmtId="2" fontId="15" fillId="0" borderId="9" xfId="0" applyNumberFormat="1" applyFont="1" applyBorder="1" applyAlignment="1">
      <alignment horizontal="right" vertical="top"/>
    </xf>
    <xf numFmtId="43" fontId="15" fillId="0" borderId="9" xfId="1" applyFont="1" applyFill="1" applyBorder="1" applyAlignment="1">
      <alignment horizontal="center" vertical="top"/>
    </xf>
    <xf numFmtId="2" fontId="15" fillId="6" borderId="8" xfId="0" applyNumberFormat="1" applyFont="1" applyFill="1" applyBorder="1" applyAlignment="1">
      <alignment vertical="top"/>
    </xf>
    <xf numFmtId="0" fontId="16" fillId="7" borderId="9" xfId="0" applyFont="1" applyFill="1" applyBorder="1" applyAlignment="1">
      <alignment horizontal="center" vertical="top"/>
    </xf>
    <xf numFmtId="43" fontId="16" fillId="7" borderId="19" xfId="1" applyFont="1" applyFill="1" applyBorder="1" applyAlignment="1">
      <alignment vertical="top"/>
    </xf>
    <xf numFmtId="43" fontId="16" fillId="7" borderId="19" xfId="0" applyNumberFormat="1" applyFont="1" applyFill="1" applyBorder="1" applyAlignment="1">
      <alignment vertical="top"/>
    </xf>
    <xf numFmtId="43" fontId="16" fillId="0" borderId="19" xfId="1" applyFont="1" applyFill="1" applyBorder="1" applyAlignment="1">
      <alignment vertical="top"/>
    </xf>
    <xf numFmtId="43" fontId="23" fillId="5" borderId="9" xfId="1" applyFont="1" applyFill="1" applyBorder="1" applyAlignment="1">
      <alignment horizontal="right" vertical="center"/>
    </xf>
    <xf numFmtId="2" fontId="23" fillId="5" borderId="9" xfId="0" applyNumberFormat="1" applyFont="1" applyFill="1" applyBorder="1" applyAlignment="1">
      <alignment horizontal="right" vertical="center"/>
    </xf>
    <xf numFmtId="0" fontId="25" fillId="0" borderId="28" xfId="0" applyFont="1" applyBorder="1" applyAlignment="1">
      <alignment vertical="center"/>
    </xf>
    <xf numFmtId="0" fontId="24" fillId="6" borderId="22" xfId="0" applyFont="1" applyFill="1" applyBorder="1" applyAlignment="1">
      <alignment horizontal="center" vertical="top"/>
    </xf>
    <xf numFmtId="0" fontId="24" fillId="6" borderId="19" xfId="0" applyFont="1" applyFill="1" applyBorder="1" applyAlignment="1">
      <alignment horizontal="center" vertical="center"/>
    </xf>
    <xf numFmtId="0" fontId="16" fillId="0" borderId="19" xfId="0" applyFont="1" applyBorder="1" applyAlignment="1">
      <alignment vertical="center"/>
    </xf>
    <xf numFmtId="0" fontId="24" fillId="6" borderId="9" xfId="0" applyFont="1" applyFill="1" applyBorder="1" applyAlignment="1">
      <alignment horizontal="center" vertical="top"/>
    </xf>
    <xf numFmtId="0" fontId="24" fillId="6" borderId="19" xfId="0" applyFont="1" applyFill="1" applyBorder="1" applyAlignment="1">
      <alignment vertical="center"/>
    </xf>
    <xf numFmtId="0" fontId="16" fillId="0" borderId="19" xfId="0" applyFont="1" applyBorder="1" applyAlignment="1">
      <alignment vertical="top"/>
    </xf>
    <xf numFmtId="0" fontId="24" fillId="0" borderId="9" xfId="0" applyFont="1" applyBorder="1" applyAlignment="1">
      <alignment horizontal="center" vertical="top"/>
    </xf>
    <xf numFmtId="0" fontId="24" fillId="0" borderId="19" xfId="0" applyFont="1" applyBorder="1" applyAlignment="1">
      <alignment vertical="center"/>
    </xf>
    <xf numFmtId="0" fontId="24" fillId="5" borderId="9" xfId="0" applyFont="1" applyFill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6" fillId="0" borderId="0" xfId="0" applyFont="1"/>
    <xf numFmtId="0" fontId="27" fillId="0" borderId="0" xfId="0" applyFont="1"/>
    <xf numFmtId="43" fontId="12" fillId="0" borderId="9" xfId="0" applyNumberFormat="1" applyFont="1" applyBorder="1" applyAlignment="1">
      <alignment horizontal="center" vertical="top"/>
    </xf>
    <xf numFmtId="0" fontId="12" fillId="0" borderId="0" xfId="0" applyFont="1" applyAlignment="1">
      <alignment vertical="top"/>
    </xf>
    <xf numFmtId="43" fontId="12" fillId="0" borderId="9" xfId="1" applyFont="1" applyBorder="1" applyAlignment="1">
      <alignment horizontal="right" vertical="top"/>
    </xf>
    <xf numFmtId="4" fontId="12" fillId="0" borderId="9" xfId="0" applyNumberFormat="1" applyFont="1" applyBorder="1" applyAlignment="1">
      <alignment horizontal="right" vertical="top"/>
    </xf>
    <xf numFmtId="43" fontId="15" fillId="7" borderId="19" xfId="1" applyFont="1" applyFill="1" applyBorder="1" applyAlignment="1">
      <alignment vertical="top"/>
    </xf>
    <xf numFmtId="43" fontId="15" fillId="7" borderId="19" xfId="0" applyNumberFormat="1" applyFont="1" applyFill="1" applyBorder="1" applyAlignment="1">
      <alignment vertical="top"/>
    </xf>
    <xf numFmtId="0" fontId="15" fillId="6" borderId="0" xfId="0" applyFont="1" applyFill="1" applyAlignment="1">
      <alignment vertical="top"/>
    </xf>
    <xf numFmtId="43" fontId="15" fillId="7" borderId="19" xfId="1" applyFont="1" applyFill="1" applyBorder="1" applyAlignment="1">
      <alignment horizontal="center" vertical="center"/>
    </xf>
    <xf numFmtId="0" fontId="15" fillId="7" borderId="19" xfId="0" applyFont="1" applyFill="1" applyBorder="1" applyAlignment="1">
      <alignment horizontal="center" vertical="center"/>
    </xf>
    <xf numFmtId="0" fontId="15" fillId="6" borderId="0" xfId="0" applyFont="1" applyFill="1" applyAlignment="1">
      <alignment vertical="center"/>
    </xf>
    <xf numFmtId="0" fontId="12" fillId="0" borderId="0" xfId="0" applyFont="1" applyAlignment="1">
      <alignment vertical="center"/>
    </xf>
    <xf numFmtId="43" fontId="15" fillId="7" borderId="19" xfId="1" applyFont="1" applyFill="1" applyBorder="1" applyAlignment="1">
      <alignment horizontal="center" vertical="top"/>
    </xf>
    <xf numFmtId="0" fontId="15" fillId="7" borderId="19" xfId="0" applyFont="1" applyFill="1" applyBorder="1" applyAlignment="1">
      <alignment horizontal="center" vertical="top"/>
    </xf>
    <xf numFmtId="2" fontId="15" fillId="6" borderId="8" xfId="0" applyNumberFormat="1" applyFont="1" applyFill="1" applyBorder="1" applyAlignment="1">
      <alignment horizontal="right" vertical="top"/>
    </xf>
    <xf numFmtId="43" fontId="15" fillId="7" borderId="19" xfId="0" applyNumberFormat="1" applyFont="1" applyFill="1" applyBorder="1"/>
    <xf numFmtId="0" fontId="15" fillId="6" borderId="0" xfId="0" applyFont="1" applyFill="1"/>
    <xf numFmtId="2" fontId="15" fillId="0" borderId="8" xfId="0" applyNumberFormat="1" applyFont="1" applyBorder="1" applyAlignment="1">
      <alignment horizontal="right" vertical="top"/>
    </xf>
    <xf numFmtId="43" fontId="15" fillId="6" borderId="19" xfId="1" applyFont="1" applyFill="1" applyBorder="1" applyAlignment="1">
      <alignment vertical="top"/>
    </xf>
    <xf numFmtId="43" fontId="15" fillId="6" borderId="19" xfId="0" applyNumberFormat="1" applyFont="1" applyFill="1" applyBorder="1" applyAlignment="1">
      <alignment vertical="top"/>
    </xf>
    <xf numFmtId="0" fontId="15" fillId="0" borderId="0" xfId="0" applyFont="1" applyAlignment="1">
      <alignment vertical="top"/>
    </xf>
    <xf numFmtId="0" fontId="24" fillId="6" borderId="9" xfId="0" applyFont="1" applyFill="1" applyBorder="1" applyAlignment="1">
      <alignment horizontal="left" vertical="top" wrapText="1"/>
    </xf>
    <xf numFmtId="0" fontId="24" fillId="6" borderId="9" xfId="0" applyFont="1" applyFill="1" applyBorder="1" applyAlignment="1">
      <alignment vertical="top" wrapText="1"/>
    </xf>
    <xf numFmtId="4" fontId="24" fillId="6" borderId="9" xfId="0" applyNumberFormat="1" applyFont="1" applyFill="1" applyBorder="1" applyAlignment="1">
      <alignment vertical="top"/>
    </xf>
    <xf numFmtId="43" fontId="24" fillId="6" borderId="9" xfId="1" applyFont="1" applyFill="1" applyBorder="1" applyAlignment="1">
      <alignment horizontal="center" vertical="top"/>
    </xf>
    <xf numFmtId="2" fontId="24" fillId="6" borderId="9" xfId="0" applyNumberFormat="1" applyFont="1" applyFill="1" applyBorder="1" applyAlignment="1">
      <alignment horizontal="right" vertical="top"/>
    </xf>
    <xf numFmtId="0" fontId="24" fillId="7" borderId="9" xfId="0" applyFont="1" applyFill="1" applyBorder="1" applyAlignment="1">
      <alignment horizontal="center" vertical="top"/>
    </xf>
    <xf numFmtId="0" fontId="24" fillId="7" borderId="23" xfId="0" applyFont="1" applyFill="1" applyBorder="1" applyAlignment="1">
      <alignment vertical="top" wrapText="1"/>
    </xf>
    <xf numFmtId="43" fontId="24" fillId="7" borderId="19" xfId="1" applyFont="1" applyFill="1" applyBorder="1" applyAlignment="1">
      <alignment vertical="top"/>
    </xf>
    <xf numFmtId="43" fontId="24" fillId="7" borderId="19" xfId="0" applyNumberFormat="1" applyFont="1" applyFill="1" applyBorder="1" applyAlignment="1">
      <alignment vertical="top"/>
    </xf>
    <xf numFmtId="0" fontId="24" fillId="6" borderId="0" xfId="0" applyFont="1" applyFill="1" applyAlignment="1">
      <alignment vertical="top"/>
    </xf>
    <xf numFmtId="0" fontId="28" fillId="6" borderId="21" xfId="0" applyFont="1" applyFill="1" applyBorder="1" applyAlignment="1">
      <alignment vertical="top"/>
    </xf>
    <xf numFmtId="0" fontId="24" fillId="0" borderId="9" xfId="0" applyFont="1" applyBorder="1" applyAlignment="1">
      <alignment horizontal="left" vertical="top" wrapText="1"/>
    </xf>
    <xf numFmtId="0" fontId="24" fillId="0" borderId="9" xfId="0" applyFont="1" applyBorder="1" applyAlignment="1">
      <alignment vertical="top" wrapText="1"/>
    </xf>
    <xf numFmtId="43" fontId="24" fillId="0" borderId="9" xfId="1" applyFont="1" applyFill="1" applyBorder="1" applyAlignment="1">
      <alignment horizontal="center" vertical="top"/>
    </xf>
    <xf numFmtId="2" fontId="24" fillId="0" borderId="9" xfId="0" applyNumberFormat="1" applyFont="1" applyBorder="1" applyAlignment="1">
      <alignment horizontal="right" vertical="top"/>
    </xf>
    <xf numFmtId="0" fontId="24" fillId="0" borderId="0" xfId="0" applyFont="1" applyAlignment="1">
      <alignment vertical="top"/>
    </xf>
    <xf numFmtId="0" fontId="28" fillId="0" borderId="21" xfId="0" applyFont="1" applyBorder="1" applyAlignment="1">
      <alignment vertical="top"/>
    </xf>
    <xf numFmtId="0" fontId="16" fillId="7" borderId="23" xfId="0" applyFont="1" applyFill="1" applyBorder="1" applyAlignment="1">
      <alignment vertical="top" wrapText="1"/>
    </xf>
    <xf numFmtId="0" fontId="17" fillId="0" borderId="20" xfId="0" applyFont="1" applyBorder="1" applyAlignment="1">
      <alignment vertical="top"/>
    </xf>
    <xf numFmtId="0" fontId="24" fillId="6" borderId="9" xfId="0" applyFont="1" applyFill="1" applyBorder="1" applyAlignment="1">
      <alignment horizontal="left" vertical="top"/>
    </xf>
    <xf numFmtId="2" fontId="24" fillId="6" borderId="9" xfId="1" applyNumberFormat="1" applyFont="1" applyFill="1" applyBorder="1" applyAlignment="1">
      <alignment horizontal="right" vertical="top"/>
    </xf>
    <xf numFmtId="43" fontId="24" fillId="6" borderId="9" xfId="1" applyFont="1" applyFill="1" applyBorder="1" applyAlignment="1">
      <alignment horizontal="right" vertical="top"/>
    </xf>
    <xf numFmtId="4" fontId="24" fillId="0" borderId="9" xfId="0" applyNumberFormat="1" applyFont="1" applyBorder="1" applyAlignment="1">
      <alignment vertical="top"/>
    </xf>
    <xf numFmtId="2" fontId="24" fillId="0" borderId="9" xfId="1" applyNumberFormat="1" applyFont="1" applyFill="1" applyBorder="1" applyAlignment="1">
      <alignment horizontal="right" vertical="top"/>
    </xf>
    <xf numFmtId="43" fontId="24" fillId="0" borderId="9" xfId="1" applyFont="1" applyFill="1" applyBorder="1" applyAlignment="1">
      <alignment horizontal="right" vertical="top"/>
    </xf>
    <xf numFmtId="0" fontId="17" fillId="0" borderId="22" xfId="0" applyFont="1" applyBorder="1" applyAlignment="1">
      <alignment vertical="top"/>
    </xf>
    <xf numFmtId="0" fontId="24" fillId="6" borderId="0" xfId="0" applyFont="1" applyFill="1" applyAlignment="1">
      <alignment vertical="top" wrapText="1"/>
    </xf>
    <xf numFmtId="0" fontId="24" fillId="6" borderId="19" xfId="0" applyFont="1" applyFill="1" applyBorder="1" applyAlignment="1">
      <alignment vertical="center" wrapText="1"/>
    </xf>
    <xf numFmtId="43" fontId="24" fillId="6" borderId="19" xfId="1" applyFont="1" applyFill="1" applyBorder="1" applyAlignment="1">
      <alignment vertical="center"/>
    </xf>
    <xf numFmtId="0" fontId="24" fillId="7" borderId="19" xfId="0" applyFont="1" applyFill="1" applyBorder="1" applyAlignment="1">
      <alignment vertical="center"/>
    </xf>
    <xf numFmtId="43" fontId="24" fillId="7" borderId="19" xfId="1" applyFont="1" applyFill="1" applyBorder="1" applyAlignment="1">
      <alignment horizontal="center" vertical="center"/>
    </xf>
    <xf numFmtId="0" fontId="24" fillId="7" borderId="19" xfId="0" applyFont="1" applyFill="1" applyBorder="1" applyAlignment="1">
      <alignment horizontal="center" vertical="center"/>
    </xf>
    <xf numFmtId="0" fontId="24" fillId="6" borderId="0" xfId="0" applyFont="1" applyFill="1" applyAlignment="1">
      <alignment vertical="center"/>
    </xf>
    <xf numFmtId="0" fontId="24" fillId="0" borderId="19" xfId="0" applyFont="1" applyBorder="1" applyAlignment="1">
      <alignment horizontal="center" vertical="center"/>
    </xf>
    <xf numFmtId="0" fontId="24" fillId="0" borderId="19" xfId="0" applyFont="1" applyBorder="1" applyAlignment="1">
      <alignment vertical="center" wrapText="1"/>
    </xf>
    <xf numFmtId="43" fontId="24" fillId="0" borderId="19" xfId="1" applyFont="1" applyFill="1" applyBorder="1" applyAlignment="1">
      <alignment vertical="center"/>
    </xf>
    <xf numFmtId="43" fontId="24" fillId="0" borderId="19" xfId="1" applyFont="1" applyBorder="1" applyAlignment="1">
      <alignment vertical="center"/>
    </xf>
    <xf numFmtId="0" fontId="24" fillId="0" borderId="0" xfId="0" applyFont="1" applyAlignment="1">
      <alignment vertical="center"/>
    </xf>
    <xf numFmtId="0" fontId="16" fillId="0" borderId="19" xfId="0" applyFont="1" applyBorder="1" applyAlignment="1">
      <alignment horizontal="center" vertical="top"/>
    </xf>
    <xf numFmtId="0" fontId="16" fillId="0" borderId="19" xfId="0" applyFont="1" applyBorder="1" applyAlignment="1">
      <alignment vertical="top" wrapText="1"/>
    </xf>
    <xf numFmtId="0" fontId="16" fillId="7" borderId="19" xfId="0" applyFont="1" applyFill="1" applyBorder="1" applyAlignment="1">
      <alignment vertical="top" wrapText="1"/>
    </xf>
    <xf numFmtId="43" fontId="16" fillId="7" borderId="19" xfId="1" applyFont="1" applyFill="1" applyBorder="1" applyAlignment="1">
      <alignment horizontal="center" vertical="top"/>
    </xf>
    <xf numFmtId="0" fontId="16" fillId="7" borderId="19" xfId="0" applyFont="1" applyFill="1" applyBorder="1" applyAlignment="1">
      <alignment horizontal="center" vertical="top"/>
    </xf>
    <xf numFmtId="43" fontId="12" fillId="0" borderId="8" xfId="0" applyNumberFormat="1" applyFont="1" applyBorder="1" applyAlignment="1">
      <alignment horizontal="center" vertical="top"/>
    </xf>
    <xf numFmtId="4" fontId="15" fillId="6" borderId="19" xfId="0" applyNumberFormat="1" applyFont="1" applyFill="1" applyBorder="1" applyAlignment="1">
      <alignment horizontal="right" vertical="center"/>
    </xf>
    <xf numFmtId="0" fontId="2" fillId="0" borderId="28" xfId="0" applyFont="1" applyBorder="1" applyAlignment="1">
      <alignment horizontal="left" vertical="center"/>
    </xf>
    <xf numFmtId="2" fontId="12" fillId="6" borderId="19" xfId="0" applyNumberFormat="1" applyFont="1" applyFill="1" applyBorder="1" applyAlignment="1">
      <alignment vertical="center"/>
    </xf>
    <xf numFmtId="2" fontId="12" fillId="6" borderId="19" xfId="0" applyNumberFormat="1" applyFont="1" applyFill="1" applyBorder="1" applyAlignment="1">
      <alignment vertical="top"/>
    </xf>
    <xf numFmtId="43" fontId="10" fillId="7" borderId="19" xfId="1" applyFont="1" applyFill="1" applyBorder="1" applyAlignment="1">
      <alignment horizontal="center" vertical="center"/>
    </xf>
    <xf numFmtId="0" fontId="10" fillId="7" borderId="19" xfId="0" applyFont="1" applyFill="1" applyBorder="1" applyAlignment="1">
      <alignment horizontal="center" vertical="center"/>
    </xf>
    <xf numFmtId="0" fontId="10" fillId="4" borderId="2" xfId="0" applyFont="1" applyFill="1" applyBorder="1" applyAlignment="1">
      <alignment horizontal="center" vertical="center"/>
    </xf>
    <xf numFmtId="0" fontId="11" fillId="5" borderId="6" xfId="0" applyFont="1" applyFill="1" applyBorder="1" applyAlignment="1">
      <alignment horizontal="center"/>
    </xf>
    <xf numFmtId="0" fontId="10" fillId="4" borderId="2" xfId="0" applyFont="1" applyFill="1" applyBorder="1" applyAlignment="1">
      <alignment horizontal="center" vertical="center" wrapText="1"/>
    </xf>
    <xf numFmtId="0" fontId="11" fillId="5" borderId="6" xfId="0" applyFont="1" applyFill="1" applyBorder="1"/>
    <xf numFmtId="0" fontId="10" fillId="4" borderId="32" xfId="0" applyFont="1" applyFill="1" applyBorder="1" applyAlignment="1">
      <alignment horizontal="center" vertical="center" wrapText="1"/>
    </xf>
    <xf numFmtId="0" fontId="11" fillId="5" borderId="32" xfId="0" applyFont="1" applyFill="1" applyBorder="1"/>
    <xf numFmtId="0" fontId="10" fillId="8" borderId="2" xfId="0" applyFont="1" applyFill="1" applyBorder="1" applyAlignment="1">
      <alignment horizontal="center" vertical="center" wrapText="1"/>
    </xf>
    <xf numFmtId="0" fontId="11" fillId="7" borderId="6" xfId="0" applyFont="1" applyFill="1" applyBorder="1" applyAlignment="1">
      <alignment horizontal="center"/>
    </xf>
    <xf numFmtId="0" fontId="10" fillId="8" borderId="24" xfId="0" applyFont="1" applyFill="1" applyBorder="1" applyAlignment="1">
      <alignment horizontal="center" vertical="center" wrapText="1"/>
    </xf>
    <xf numFmtId="0" fontId="11" fillId="7" borderId="25" xfId="0" applyFont="1" applyFill="1" applyBorder="1"/>
    <xf numFmtId="0" fontId="21" fillId="0" borderId="0" xfId="0" applyFont="1" applyAlignment="1">
      <alignment horizontal="center"/>
    </xf>
    <xf numFmtId="0" fontId="21" fillId="0" borderId="0" xfId="0" applyFont="1" applyAlignment="1">
      <alignment horizontal="left"/>
    </xf>
    <xf numFmtId="0" fontId="10" fillId="5" borderId="29" xfId="0" applyFont="1" applyFill="1" applyBorder="1" applyAlignment="1">
      <alignment horizontal="center" vertical="center"/>
    </xf>
    <xf numFmtId="0" fontId="10" fillId="5" borderId="30" xfId="0" applyFont="1" applyFill="1" applyBorder="1" applyAlignment="1">
      <alignment horizontal="center" vertical="center"/>
    </xf>
    <xf numFmtId="0" fontId="10" fillId="5" borderId="31" xfId="0" applyFont="1" applyFill="1" applyBorder="1" applyAlignment="1">
      <alignment horizontal="center" vertical="center"/>
    </xf>
    <xf numFmtId="0" fontId="21" fillId="0" borderId="0" xfId="0" applyFont="1" applyAlignment="1">
      <alignment horizontal="right"/>
    </xf>
    <xf numFmtId="0" fontId="13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0" fillId="4" borderId="19" xfId="0" applyFont="1" applyFill="1" applyBorder="1" applyAlignment="1">
      <alignment horizontal="center" vertical="center"/>
    </xf>
    <xf numFmtId="0" fontId="10" fillId="4" borderId="19" xfId="0" applyFont="1" applyFill="1" applyBorder="1" applyAlignment="1">
      <alignment horizontal="center" vertical="center" wrapText="1"/>
    </xf>
    <xf numFmtId="0" fontId="10" fillId="4" borderId="35" xfId="0" applyFont="1" applyFill="1" applyBorder="1" applyAlignment="1">
      <alignment horizontal="center" vertical="center"/>
    </xf>
    <xf numFmtId="0" fontId="10" fillId="4" borderId="27" xfId="0" applyFont="1" applyFill="1" applyBorder="1" applyAlignment="1">
      <alignment horizontal="center" vertical="center"/>
    </xf>
    <xf numFmtId="0" fontId="10" fillId="4" borderId="36" xfId="0" applyFont="1" applyFill="1" applyBorder="1" applyAlignment="1">
      <alignment horizontal="center" vertical="center"/>
    </xf>
    <xf numFmtId="0" fontId="10" fillId="4" borderId="18" xfId="0" applyFont="1" applyFill="1" applyBorder="1" applyAlignment="1">
      <alignment horizontal="center" vertical="center" wrapText="1"/>
    </xf>
    <xf numFmtId="0" fontId="10" fillId="4" borderId="0" xfId="0" applyFont="1" applyFill="1" applyAlignment="1">
      <alignment horizontal="center" vertical="center"/>
    </xf>
    <xf numFmtId="0" fontId="10" fillId="4" borderId="33" xfId="0" applyFont="1" applyFill="1" applyBorder="1" applyAlignment="1">
      <alignment horizontal="center" vertical="center"/>
    </xf>
    <xf numFmtId="0" fontId="23" fillId="4" borderId="13" xfId="0" applyFont="1" applyFill="1" applyBorder="1" applyAlignment="1">
      <alignment horizontal="center" vertical="center" wrapText="1"/>
    </xf>
    <xf numFmtId="0" fontId="23" fillId="4" borderId="34" xfId="0" applyFont="1" applyFill="1" applyBorder="1" applyAlignment="1">
      <alignment horizontal="center" vertical="center"/>
    </xf>
    <xf numFmtId="0" fontId="23" fillId="4" borderId="37" xfId="0" applyFont="1" applyFill="1" applyBorder="1" applyAlignment="1">
      <alignment horizontal="center" vertical="center"/>
    </xf>
    <xf numFmtId="4" fontId="4" fillId="0" borderId="17" xfId="0" applyNumberFormat="1" applyFont="1" applyBorder="1" applyAlignment="1">
      <alignment horizontal="right"/>
    </xf>
    <xf numFmtId="0" fontId="5" fillId="0" borderId="10" xfId="0" applyFont="1" applyBorder="1"/>
    <xf numFmtId="0" fontId="4" fillId="0" borderId="17" xfId="0" applyFont="1" applyBorder="1" applyAlignment="1">
      <alignment horizontal="center"/>
    </xf>
    <xf numFmtId="0" fontId="2" fillId="2" borderId="11" xfId="0" applyFont="1" applyFill="1" applyBorder="1" applyAlignment="1">
      <alignment horizontal="center" vertical="center"/>
    </xf>
    <xf numFmtId="0" fontId="5" fillId="0" borderId="12" xfId="0" applyFont="1" applyBorder="1"/>
    <xf numFmtId="0" fontId="5" fillId="0" borderId="14" xfId="0" applyFont="1" applyBorder="1"/>
    <xf numFmtId="0" fontId="5" fillId="0" borderId="15" xfId="0" applyFont="1" applyBorder="1"/>
    <xf numFmtId="0" fontId="2" fillId="2" borderId="7" xfId="0" applyFont="1" applyFill="1" applyBorder="1" applyAlignment="1">
      <alignment horizontal="center" vertical="center"/>
    </xf>
    <xf numFmtId="0" fontId="5" fillId="0" borderId="8" xfId="0" applyFont="1" applyBorder="1"/>
    <xf numFmtId="0" fontId="2" fillId="0" borderId="0" xfId="0" applyFont="1" applyAlignment="1">
      <alignment horizontal="center" vertical="center"/>
    </xf>
    <xf numFmtId="0" fontId="4" fillId="0" borderId="0" xfId="0" applyFont="1"/>
    <xf numFmtId="0" fontId="2" fillId="0" borderId="1" xfId="0" applyFont="1" applyBorder="1" applyAlignment="1">
      <alignment horizontal="center" vertical="center"/>
    </xf>
    <xf numFmtId="0" fontId="5" fillId="0" borderId="1" xfId="0" applyFont="1" applyBorder="1"/>
    <xf numFmtId="0" fontId="2" fillId="2" borderId="13" xfId="0" applyFont="1" applyFill="1" applyBorder="1" applyAlignment="1">
      <alignment horizontal="center" vertical="center" wrapText="1"/>
    </xf>
    <xf numFmtId="0" fontId="5" fillId="0" borderId="16" xfId="0" applyFont="1" applyBorder="1"/>
    <xf numFmtId="0" fontId="2" fillId="2" borderId="3" xfId="0" applyFont="1" applyFill="1" applyBorder="1" applyAlignment="1">
      <alignment horizontal="center" vertical="center"/>
    </xf>
    <xf numFmtId="0" fontId="5" fillId="0" borderId="4" xfId="0" applyFont="1" applyBorder="1"/>
    <xf numFmtId="0" fontId="5" fillId="0" borderId="5" xfId="0" applyFont="1" applyBorder="1"/>
    <xf numFmtId="0" fontId="2" fillId="2" borderId="2" xfId="0" applyFont="1" applyFill="1" applyBorder="1" applyAlignment="1">
      <alignment horizontal="center" vertical="center" wrapText="1"/>
    </xf>
    <xf numFmtId="0" fontId="5" fillId="0" borderId="6" xfId="0" applyFont="1" applyBorder="1"/>
    <xf numFmtId="0" fontId="2" fillId="2" borderId="7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vertical="center"/>
    </xf>
    <xf numFmtId="0" fontId="4" fillId="0" borderId="17" xfId="0" applyFont="1" applyBorder="1" applyAlignment="1">
      <alignment horizontal="right"/>
    </xf>
    <xf numFmtId="0" fontId="5" fillId="0" borderId="18" xfId="0" applyFont="1" applyBorder="1"/>
    <xf numFmtId="4" fontId="2" fillId="2" borderId="7" xfId="0" applyNumberFormat="1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DD2C46-3553-4421-A810-66010CCF36F5}">
  <dimension ref="A1:Q993"/>
  <sheetViews>
    <sheetView tabSelected="1" zoomScaleNormal="100" workbookViewId="0">
      <pane ySplit="7" topLeftCell="A65" activePane="bottomLeft" state="frozen"/>
      <selection pane="bottomLeft" activeCell="A4" sqref="A4:H4"/>
    </sheetView>
  </sheetViews>
  <sheetFormatPr defaultColWidth="12.625" defaultRowHeight="15" customHeight="1" x14ac:dyDescent="0.55000000000000004"/>
  <cols>
    <col min="1" max="1" width="4" style="27" customWidth="1"/>
    <col min="2" max="2" width="47.75" style="8" customWidth="1"/>
    <col min="3" max="3" width="49.125" style="8" customWidth="1"/>
    <col min="4" max="4" width="21.875" style="8" customWidth="1"/>
    <col min="5" max="5" width="15.25" style="8" customWidth="1"/>
    <col min="6" max="6" width="14.75" style="8" customWidth="1"/>
    <col min="7" max="7" width="17.875" style="8" customWidth="1"/>
    <col min="8" max="8" width="20.5" style="169" customWidth="1"/>
    <col min="9" max="9" width="18.375" style="134" hidden="1" customWidth="1"/>
    <col min="10" max="10" width="34.875" style="99" hidden="1" customWidth="1"/>
    <col min="11" max="11" width="15.375" style="133" hidden="1" customWidth="1"/>
    <col min="12" max="12" width="17" style="99" hidden="1" customWidth="1"/>
    <col min="13" max="20" width="8.625" style="8" customWidth="1"/>
    <col min="21" max="16384" width="12.625" style="8"/>
  </cols>
  <sheetData>
    <row r="1" spans="1:12" ht="27" customHeight="1" x14ac:dyDescent="0.65">
      <c r="A1" s="257" t="s">
        <v>168</v>
      </c>
      <c r="B1" s="257"/>
      <c r="C1" s="257"/>
      <c r="D1" s="257"/>
      <c r="E1" s="257"/>
      <c r="F1" s="257"/>
      <c r="G1" s="257"/>
      <c r="H1" s="257"/>
      <c r="I1" s="96"/>
      <c r="J1" s="96"/>
      <c r="K1" s="98"/>
    </row>
    <row r="2" spans="1:12" ht="18.95" customHeight="1" x14ac:dyDescent="0.55000000000000004">
      <c r="A2" s="258" t="s">
        <v>84</v>
      </c>
      <c r="B2" s="258"/>
      <c r="C2" s="258"/>
      <c r="D2" s="258"/>
      <c r="E2" s="258"/>
      <c r="F2" s="258"/>
      <c r="G2" s="258"/>
      <c r="H2" s="258"/>
      <c r="I2" s="28"/>
      <c r="J2" s="28"/>
      <c r="K2" s="98"/>
    </row>
    <row r="3" spans="1:12" ht="18.95" customHeight="1" x14ac:dyDescent="0.55000000000000004">
      <c r="A3" s="258" t="s">
        <v>124</v>
      </c>
      <c r="B3" s="258"/>
      <c r="C3" s="258"/>
      <c r="D3" s="258"/>
      <c r="E3" s="258"/>
      <c r="F3" s="258"/>
      <c r="G3" s="258"/>
      <c r="H3" s="258"/>
      <c r="I3" s="32"/>
      <c r="J3" s="32"/>
      <c r="K3" s="98"/>
    </row>
    <row r="4" spans="1:12" ht="18.95" customHeight="1" x14ac:dyDescent="0.55000000000000004">
      <c r="A4" s="258" t="s">
        <v>179</v>
      </c>
      <c r="B4" s="258"/>
      <c r="C4" s="258"/>
      <c r="D4" s="258"/>
      <c r="E4" s="258"/>
      <c r="F4" s="258"/>
      <c r="G4" s="258"/>
      <c r="H4" s="258"/>
      <c r="I4" s="97"/>
      <c r="J4" s="97"/>
      <c r="K4" s="98"/>
    </row>
    <row r="5" spans="1:12" s="28" customFormat="1" ht="23.25" customHeight="1" x14ac:dyDescent="0.5">
      <c r="A5" s="241" t="s">
        <v>3</v>
      </c>
      <c r="B5" s="243" t="s">
        <v>123</v>
      </c>
      <c r="C5" s="245" t="s">
        <v>151</v>
      </c>
      <c r="D5" s="259" t="s">
        <v>31</v>
      </c>
      <c r="E5" s="260" t="s">
        <v>32</v>
      </c>
      <c r="F5" s="261" t="s">
        <v>152</v>
      </c>
      <c r="G5" s="264" t="s">
        <v>153</v>
      </c>
      <c r="H5" s="267" t="s">
        <v>154</v>
      </c>
      <c r="I5" s="247" t="s">
        <v>7</v>
      </c>
      <c r="J5" s="249" t="s">
        <v>8</v>
      </c>
      <c r="K5" s="239" t="s">
        <v>85</v>
      </c>
      <c r="L5" s="240" t="s">
        <v>86</v>
      </c>
    </row>
    <row r="6" spans="1:12" s="28" customFormat="1" ht="21.75" x14ac:dyDescent="0.5">
      <c r="A6" s="242"/>
      <c r="B6" s="244"/>
      <c r="C6" s="246"/>
      <c r="D6" s="259"/>
      <c r="E6" s="260"/>
      <c r="F6" s="262"/>
      <c r="G6" s="265"/>
      <c r="H6" s="268"/>
      <c r="I6" s="248"/>
      <c r="J6" s="250"/>
      <c r="K6" s="239"/>
      <c r="L6" s="240"/>
    </row>
    <row r="7" spans="1:12" s="28" customFormat="1" ht="27.75" customHeight="1" x14ac:dyDescent="0.5">
      <c r="A7" s="242"/>
      <c r="B7" s="244"/>
      <c r="C7" s="246"/>
      <c r="D7" s="259"/>
      <c r="E7" s="260"/>
      <c r="F7" s="263"/>
      <c r="G7" s="266"/>
      <c r="H7" s="269"/>
      <c r="I7" s="248"/>
      <c r="J7" s="250"/>
      <c r="K7" s="239"/>
      <c r="L7" s="240"/>
    </row>
    <row r="8" spans="1:12" s="92" customFormat="1" ht="42" customHeight="1" thickBot="1" x14ac:dyDescent="0.25">
      <c r="A8" s="89"/>
      <c r="B8" s="236" t="s">
        <v>122</v>
      </c>
      <c r="C8" s="90"/>
      <c r="D8" s="91">
        <f>D62</f>
        <v>1217440</v>
      </c>
      <c r="E8" s="91">
        <f>E62</f>
        <v>720829</v>
      </c>
      <c r="F8" s="91">
        <f>F62</f>
        <v>496611</v>
      </c>
      <c r="G8" s="91">
        <f>G62</f>
        <v>59.208585228019452</v>
      </c>
      <c r="H8" s="158"/>
      <c r="I8" s="100"/>
      <c r="J8" s="101"/>
      <c r="K8" s="102"/>
      <c r="L8" s="103"/>
    </row>
    <row r="9" spans="1:12" s="43" customFormat="1" ht="45.75" customHeight="1" thickTop="1" x14ac:dyDescent="0.2">
      <c r="A9" s="66">
        <v>1</v>
      </c>
      <c r="B9" s="67" t="s">
        <v>91</v>
      </c>
      <c r="C9" s="68" t="s">
        <v>167</v>
      </c>
      <c r="D9" s="69">
        <f>D10</f>
        <v>848100</v>
      </c>
      <c r="E9" s="69">
        <f>E10</f>
        <v>569829</v>
      </c>
      <c r="F9" s="69">
        <f>F10</f>
        <v>278271</v>
      </c>
      <c r="G9" s="238">
        <f>E9*100/D9</f>
        <v>67.188892819243009</v>
      </c>
      <c r="H9" s="159" t="s">
        <v>36</v>
      </c>
      <c r="I9" s="104" t="s">
        <v>106</v>
      </c>
      <c r="J9" s="105" t="s">
        <v>107</v>
      </c>
      <c r="K9" s="106"/>
      <c r="L9" s="107"/>
    </row>
    <row r="10" spans="1:12" s="50" customFormat="1" ht="24" customHeight="1" x14ac:dyDescent="0.2">
      <c r="A10" s="48"/>
      <c r="B10" s="49" t="s">
        <v>92</v>
      </c>
      <c r="C10" s="70"/>
      <c r="D10" s="71">
        <f>D11</f>
        <v>848100</v>
      </c>
      <c r="E10" s="71">
        <f>E11</f>
        <v>569829</v>
      </c>
      <c r="F10" s="235">
        <f>D10-E10</f>
        <v>278271</v>
      </c>
      <c r="G10" s="237">
        <f t="shared" ref="G10" si="0">E10*100/D10</f>
        <v>67.188892819243009</v>
      </c>
      <c r="H10" s="160"/>
      <c r="I10" s="108"/>
      <c r="J10" s="108"/>
      <c r="K10" s="109"/>
      <c r="L10" s="110"/>
    </row>
    <row r="11" spans="1:12" s="42" customFormat="1" ht="24" customHeight="1" x14ac:dyDescent="0.2">
      <c r="A11" s="72"/>
      <c r="B11" s="73" t="s">
        <v>93</v>
      </c>
      <c r="C11" s="74"/>
      <c r="D11" s="75">
        <f>D12+D25</f>
        <v>848100</v>
      </c>
      <c r="E11" s="75">
        <f>E12+E25</f>
        <v>569829</v>
      </c>
      <c r="F11" s="75">
        <f>F12+F25</f>
        <v>278271</v>
      </c>
      <c r="G11" s="141">
        <f t="shared" ref="G11:G34" si="1">E11*100/D11</f>
        <v>67.188892819243009</v>
      </c>
      <c r="H11" s="161"/>
      <c r="I11" s="111"/>
      <c r="J11" s="111"/>
      <c r="K11" s="109"/>
      <c r="L11" s="110"/>
    </row>
    <row r="12" spans="1:12" s="42" customFormat="1" ht="24" customHeight="1" x14ac:dyDescent="0.2">
      <c r="A12" s="77"/>
      <c r="B12" s="76" t="s">
        <v>94</v>
      </c>
      <c r="C12" s="74"/>
      <c r="D12" s="75">
        <f>D13+D14+D15+D16+D17+D18+D19+D20+D21+D22+D23+D24</f>
        <v>812300</v>
      </c>
      <c r="E12" s="75">
        <f>E13+E14+E15+E16+E17+E18+E19+E20+E21+E22+E23+E24</f>
        <v>510480</v>
      </c>
      <c r="F12" s="75">
        <f>F13+F14+F15+F16+F17+F18+F19+F20+F21+F22+F23+F24</f>
        <v>301820</v>
      </c>
      <c r="G12" s="141">
        <f t="shared" si="1"/>
        <v>62.843776929705776</v>
      </c>
      <c r="H12" s="161"/>
      <c r="I12" s="111"/>
      <c r="J12" s="111"/>
      <c r="K12" s="112"/>
      <c r="L12" s="113"/>
    </row>
    <row r="13" spans="1:12" s="172" customFormat="1" ht="115.5" customHeight="1" x14ac:dyDescent="0.2">
      <c r="A13" s="78"/>
      <c r="B13" s="79" t="s">
        <v>95</v>
      </c>
      <c r="C13" s="80" t="s">
        <v>165</v>
      </c>
      <c r="D13" s="81">
        <v>249600</v>
      </c>
      <c r="E13" s="139">
        <v>186480</v>
      </c>
      <c r="F13" s="171">
        <f t="shared" ref="F13:F34" si="2">D13-E13</f>
        <v>63120</v>
      </c>
      <c r="G13" s="234">
        <f t="shared" si="1"/>
        <v>74.711538461538467</v>
      </c>
      <c r="H13" s="78"/>
      <c r="I13" s="114" t="s">
        <v>106</v>
      </c>
      <c r="J13" s="115" t="s">
        <v>109</v>
      </c>
      <c r="K13" s="145">
        <v>428800</v>
      </c>
      <c r="L13" s="146">
        <f>K13/8</f>
        <v>53600</v>
      </c>
    </row>
    <row r="14" spans="1:12" s="172" customFormat="1" ht="76.5" customHeight="1" x14ac:dyDescent="0.2">
      <c r="A14" s="30"/>
      <c r="B14" s="29" t="s">
        <v>96</v>
      </c>
      <c r="C14" s="52" t="s">
        <v>166</v>
      </c>
      <c r="D14" s="81">
        <v>6400</v>
      </c>
      <c r="E14" s="140">
        <v>0</v>
      </c>
      <c r="F14" s="171">
        <f t="shared" si="2"/>
        <v>6400</v>
      </c>
      <c r="G14" s="234">
        <f t="shared" si="1"/>
        <v>0</v>
      </c>
      <c r="H14" s="30"/>
      <c r="I14" s="114" t="s">
        <v>106</v>
      </c>
      <c r="J14" s="116" t="s">
        <v>118</v>
      </c>
      <c r="K14" s="145">
        <f>29400+200</f>
        <v>29600</v>
      </c>
      <c r="L14" s="146">
        <f t="shared" ref="L14:L58" si="3">K14/8</f>
        <v>3700</v>
      </c>
    </row>
    <row r="15" spans="1:12" s="172" customFormat="1" ht="72.75" customHeight="1" x14ac:dyDescent="0.2">
      <c r="A15" s="30"/>
      <c r="B15" s="29" t="s">
        <v>97</v>
      </c>
      <c r="C15" s="52" t="s">
        <v>166</v>
      </c>
      <c r="D15" s="81">
        <v>1300</v>
      </c>
      <c r="E15" s="140">
        <v>500</v>
      </c>
      <c r="F15" s="171">
        <f t="shared" si="2"/>
        <v>800</v>
      </c>
      <c r="G15" s="234">
        <f t="shared" si="1"/>
        <v>38.46153846153846</v>
      </c>
      <c r="H15" s="30"/>
      <c r="I15" s="114" t="s">
        <v>106</v>
      </c>
      <c r="J15" s="116" t="s">
        <v>118</v>
      </c>
      <c r="K15" s="145">
        <v>6100</v>
      </c>
      <c r="L15" s="146">
        <f t="shared" si="3"/>
        <v>762.5</v>
      </c>
    </row>
    <row r="16" spans="1:12" s="172" customFormat="1" ht="61.5" customHeight="1" x14ac:dyDescent="0.2">
      <c r="A16" s="30"/>
      <c r="B16" s="29" t="s">
        <v>98</v>
      </c>
      <c r="C16" s="52" t="s">
        <v>162</v>
      </c>
      <c r="D16" s="81">
        <v>8100</v>
      </c>
      <c r="E16" s="142">
        <v>0</v>
      </c>
      <c r="F16" s="171">
        <f t="shared" si="2"/>
        <v>8100</v>
      </c>
      <c r="G16" s="138">
        <f t="shared" si="1"/>
        <v>0</v>
      </c>
      <c r="H16" s="30"/>
      <c r="I16" s="114" t="s">
        <v>106</v>
      </c>
      <c r="J16" s="116" t="s">
        <v>118</v>
      </c>
      <c r="K16" s="145">
        <v>37200</v>
      </c>
      <c r="L16" s="146">
        <f t="shared" si="3"/>
        <v>4650</v>
      </c>
    </row>
    <row r="17" spans="1:12" s="172" customFormat="1" ht="59.25" customHeight="1" x14ac:dyDescent="0.2">
      <c r="A17" s="30"/>
      <c r="B17" s="29" t="s">
        <v>99</v>
      </c>
      <c r="C17" s="52" t="s">
        <v>162</v>
      </c>
      <c r="D17" s="81">
        <v>53500</v>
      </c>
      <c r="E17" s="142">
        <v>0</v>
      </c>
      <c r="F17" s="171">
        <f t="shared" si="2"/>
        <v>53500</v>
      </c>
      <c r="G17" s="138">
        <f t="shared" si="1"/>
        <v>0</v>
      </c>
      <c r="H17" s="30"/>
      <c r="I17" s="114" t="s">
        <v>106</v>
      </c>
      <c r="J17" s="116" t="s">
        <v>110</v>
      </c>
      <c r="K17" s="145">
        <v>76900</v>
      </c>
      <c r="L17" s="146">
        <f t="shared" si="3"/>
        <v>9612.5</v>
      </c>
    </row>
    <row r="18" spans="1:12" s="172" customFormat="1" ht="99" customHeight="1" x14ac:dyDescent="0.2">
      <c r="A18" s="30"/>
      <c r="B18" s="29" t="s">
        <v>100</v>
      </c>
      <c r="C18" s="52" t="s">
        <v>155</v>
      </c>
      <c r="D18" s="81">
        <v>13700</v>
      </c>
      <c r="E18" s="142">
        <v>0</v>
      </c>
      <c r="F18" s="171">
        <f t="shared" si="2"/>
        <v>13700</v>
      </c>
      <c r="G18" s="138">
        <f t="shared" si="1"/>
        <v>0</v>
      </c>
      <c r="H18" s="30"/>
      <c r="I18" s="114" t="s">
        <v>106</v>
      </c>
      <c r="J18" s="116" t="s">
        <v>111</v>
      </c>
      <c r="K18" s="145">
        <v>21100</v>
      </c>
      <c r="L18" s="146">
        <f t="shared" si="3"/>
        <v>2637.5</v>
      </c>
    </row>
    <row r="19" spans="1:12" s="172" customFormat="1" ht="49.5" customHeight="1" x14ac:dyDescent="0.2">
      <c r="A19" s="30"/>
      <c r="B19" s="29" t="s">
        <v>101</v>
      </c>
      <c r="C19" s="52" t="s">
        <v>156</v>
      </c>
      <c r="D19" s="81">
        <v>6600</v>
      </c>
      <c r="E19" s="142">
        <v>0</v>
      </c>
      <c r="F19" s="171">
        <f t="shared" si="2"/>
        <v>6600</v>
      </c>
      <c r="G19" s="138">
        <f t="shared" si="1"/>
        <v>0</v>
      </c>
      <c r="H19" s="30"/>
      <c r="I19" s="114" t="s">
        <v>106</v>
      </c>
      <c r="J19" s="117" t="s">
        <v>112</v>
      </c>
      <c r="K19" s="145">
        <v>11200</v>
      </c>
      <c r="L19" s="146">
        <f t="shared" si="3"/>
        <v>1400</v>
      </c>
    </row>
    <row r="20" spans="1:12" s="172" customFormat="1" ht="72.75" customHeight="1" x14ac:dyDescent="0.2">
      <c r="A20" s="30"/>
      <c r="B20" s="29" t="s">
        <v>102</v>
      </c>
      <c r="C20" s="52" t="s">
        <v>157</v>
      </c>
      <c r="D20" s="81">
        <v>400</v>
      </c>
      <c r="E20" s="142">
        <v>0</v>
      </c>
      <c r="F20" s="171">
        <f t="shared" si="2"/>
        <v>400</v>
      </c>
      <c r="G20" s="138">
        <f t="shared" si="1"/>
        <v>0</v>
      </c>
      <c r="H20" s="30"/>
      <c r="I20" s="114" t="s">
        <v>106</v>
      </c>
      <c r="J20" s="116" t="s">
        <v>118</v>
      </c>
      <c r="K20" s="145">
        <v>1600</v>
      </c>
      <c r="L20" s="146">
        <f t="shared" si="3"/>
        <v>200</v>
      </c>
    </row>
    <row r="21" spans="1:12" s="172" customFormat="1" ht="48" customHeight="1" x14ac:dyDescent="0.2">
      <c r="A21" s="30"/>
      <c r="B21" s="29" t="s">
        <v>114</v>
      </c>
      <c r="C21" s="52" t="s">
        <v>163</v>
      </c>
      <c r="D21" s="81">
        <v>4800</v>
      </c>
      <c r="E21" s="142">
        <v>0</v>
      </c>
      <c r="F21" s="143">
        <f t="shared" si="2"/>
        <v>4800</v>
      </c>
      <c r="G21" s="144">
        <f t="shared" si="1"/>
        <v>0</v>
      </c>
      <c r="H21" s="30"/>
      <c r="I21" s="114" t="s">
        <v>106</v>
      </c>
      <c r="J21" s="116" t="s">
        <v>113</v>
      </c>
      <c r="K21" s="145">
        <v>8200</v>
      </c>
      <c r="L21" s="146">
        <f t="shared" si="3"/>
        <v>1025</v>
      </c>
    </row>
    <row r="22" spans="1:12" s="28" customFormat="1" ht="69.75" customHeight="1" x14ac:dyDescent="0.5">
      <c r="A22" s="30"/>
      <c r="B22" s="29" t="s">
        <v>103</v>
      </c>
      <c r="C22" s="52" t="s">
        <v>158</v>
      </c>
      <c r="D22" s="81">
        <v>457200</v>
      </c>
      <c r="E22" s="140">
        <v>323500</v>
      </c>
      <c r="F22" s="140">
        <f t="shared" si="2"/>
        <v>133700</v>
      </c>
      <c r="G22" s="143">
        <f t="shared" si="1"/>
        <v>70.756780402449692</v>
      </c>
      <c r="H22" s="30"/>
      <c r="I22" s="114" t="s">
        <v>106</v>
      </c>
      <c r="J22" s="118" t="s">
        <v>115</v>
      </c>
      <c r="K22" s="136">
        <v>705700</v>
      </c>
      <c r="L22" s="137">
        <f t="shared" si="3"/>
        <v>88212.5</v>
      </c>
    </row>
    <row r="23" spans="1:12" s="172" customFormat="1" ht="55.5" customHeight="1" x14ac:dyDescent="0.2">
      <c r="A23" s="30"/>
      <c r="B23" s="29" t="s">
        <v>104</v>
      </c>
      <c r="C23" s="52" t="s">
        <v>159</v>
      </c>
      <c r="D23" s="81">
        <v>3400</v>
      </c>
      <c r="E23" s="140">
        <v>0</v>
      </c>
      <c r="F23" s="140">
        <f t="shared" si="2"/>
        <v>3400</v>
      </c>
      <c r="G23" s="143">
        <f t="shared" si="1"/>
        <v>0</v>
      </c>
      <c r="H23" s="30"/>
      <c r="I23" s="114" t="s">
        <v>106</v>
      </c>
      <c r="J23" s="116" t="s">
        <v>116</v>
      </c>
      <c r="K23" s="145">
        <v>5800</v>
      </c>
      <c r="L23" s="146">
        <f t="shared" si="3"/>
        <v>725</v>
      </c>
    </row>
    <row r="24" spans="1:12" s="172" customFormat="1" ht="54" customHeight="1" x14ac:dyDescent="0.2">
      <c r="A24" s="30"/>
      <c r="B24" s="29" t="s">
        <v>105</v>
      </c>
      <c r="C24" s="52" t="s">
        <v>160</v>
      </c>
      <c r="D24" s="81">
        <v>7300</v>
      </c>
      <c r="E24" s="140">
        <v>0</v>
      </c>
      <c r="F24" s="140">
        <f t="shared" si="2"/>
        <v>7300</v>
      </c>
      <c r="G24" s="143">
        <f t="shared" si="1"/>
        <v>0</v>
      </c>
      <c r="H24" s="30"/>
      <c r="I24" s="114" t="s">
        <v>106</v>
      </c>
      <c r="J24" s="117" t="s">
        <v>117</v>
      </c>
      <c r="K24" s="145">
        <v>39100</v>
      </c>
      <c r="L24" s="146">
        <f t="shared" si="3"/>
        <v>4887.5</v>
      </c>
    </row>
    <row r="25" spans="1:12" s="172" customFormat="1" ht="94.5" customHeight="1" x14ac:dyDescent="0.2">
      <c r="A25" s="30"/>
      <c r="B25" s="29" t="s">
        <v>108</v>
      </c>
      <c r="C25" s="52" t="s">
        <v>161</v>
      </c>
      <c r="D25" s="31">
        <v>35800</v>
      </c>
      <c r="E25" s="173">
        <v>59349</v>
      </c>
      <c r="F25" s="174">
        <f t="shared" si="2"/>
        <v>-23549</v>
      </c>
      <c r="G25" s="143">
        <f t="shared" si="1"/>
        <v>165.77932960893855</v>
      </c>
      <c r="H25" s="30"/>
      <c r="I25" s="119" t="s">
        <v>106</v>
      </c>
      <c r="J25" s="116" t="s">
        <v>121</v>
      </c>
      <c r="K25" s="145">
        <v>60700</v>
      </c>
      <c r="L25" s="146">
        <f t="shared" si="3"/>
        <v>7587.5</v>
      </c>
    </row>
    <row r="26" spans="1:12" s="177" customFormat="1" ht="47.25" customHeight="1" x14ac:dyDescent="0.2">
      <c r="A26" s="62">
        <v>2</v>
      </c>
      <c r="B26" s="60" t="s">
        <v>69</v>
      </c>
      <c r="C26" s="83" t="s">
        <v>162</v>
      </c>
      <c r="D26" s="64">
        <v>29600</v>
      </c>
      <c r="E26" s="147">
        <v>0</v>
      </c>
      <c r="F26" s="148">
        <f t="shared" si="2"/>
        <v>29600</v>
      </c>
      <c r="G26" s="147">
        <f t="shared" si="1"/>
        <v>0</v>
      </c>
      <c r="H26" s="62" t="s">
        <v>36</v>
      </c>
      <c r="I26" s="120" t="s">
        <v>106</v>
      </c>
      <c r="J26" s="121" t="s">
        <v>120</v>
      </c>
      <c r="K26" s="175">
        <v>50300</v>
      </c>
      <c r="L26" s="176">
        <f t="shared" si="3"/>
        <v>6287.5</v>
      </c>
    </row>
    <row r="27" spans="1:12" s="180" customFormat="1" ht="24" customHeight="1" x14ac:dyDescent="0.2">
      <c r="A27" s="48"/>
      <c r="B27" s="49" t="s">
        <v>119</v>
      </c>
      <c r="C27" s="70"/>
      <c r="D27" s="84">
        <v>29600</v>
      </c>
      <c r="E27" s="147">
        <v>0</v>
      </c>
      <c r="F27" s="148">
        <f t="shared" si="2"/>
        <v>29600</v>
      </c>
      <c r="G27" s="147">
        <f t="shared" si="1"/>
        <v>0</v>
      </c>
      <c r="H27" s="49"/>
      <c r="I27" s="108"/>
      <c r="J27" s="108"/>
      <c r="K27" s="178"/>
      <c r="L27" s="179"/>
    </row>
    <row r="28" spans="1:12" s="181" customFormat="1" ht="24" customHeight="1" x14ac:dyDescent="0.2">
      <c r="A28" s="72"/>
      <c r="B28" s="73" t="s">
        <v>93</v>
      </c>
      <c r="C28" s="74"/>
      <c r="D28" s="85">
        <v>29600</v>
      </c>
      <c r="E28" s="149">
        <v>0</v>
      </c>
      <c r="F28" s="150">
        <f t="shared" si="2"/>
        <v>29600</v>
      </c>
      <c r="G28" s="149">
        <f t="shared" si="1"/>
        <v>0</v>
      </c>
      <c r="H28" s="76"/>
      <c r="I28" s="111"/>
      <c r="J28" s="111"/>
      <c r="K28" s="178"/>
      <c r="L28" s="179"/>
    </row>
    <row r="29" spans="1:12" s="172" customFormat="1" ht="93.75" customHeight="1" x14ac:dyDescent="0.2">
      <c r="A29" s="86"/>
      <c r="B29" s="87" t="s">
        <v>94</v>
      </c>
      <c r="C29" s="88"/>
      <c r="D29" s="41">
        <v>29600</v>
      </c>
      <c r="E29" s="149">
        <v>0</v>
      </c>
      <c r="F29" s="150">
        <f t="shared" si="2"/>
        <v>29600</v>
      </c>
      <c r="G29" s="149">
        <f t="shared" si="1"/>
        <v>0</v>
      </c>
      <c r="H29" s="82"/>
      <c r="I29" s="120" t="s">
        <v>106</v>
      </c>
      <c r="J29" s="122" t="s">
        <v>120</v>
      </c>
      <c r="K29" s="182">
        <v>50300</v>
      </c>
      <c r="L29" s="183"/>
    </row>
    <row r="30" spans="1:12" s="177" customFormat="1" ht="43.5" customHeight="1" x14ac:dyDescent="0.2">
      <c r="A30" s="53">
        <v>3</v>
      </c>
      <c r="B30" s="54" t="s">
        <v>140</v>
      </c>
      <c r="C30" s="55" t="s">
        <v>162</v>
      </c>
      <c r="D30" s="56">
        <v>132000</v>
      </c>
      <c r="E30" s="151">
        <v>132000</v>
      </c>
      <c r="F30" s="148">
        <f t="shared" si="2"/>
        <v>0</v>
      </c>
      <c r="G30" s="147">
        <f t="shared" si="1"/>
        <v>100</v>
      </c>
      <c r="H30" s="53" t="s">
        <v>36</v>
      </c>
      <c r="I30" s="123" t="s">
        <v>106</v>
      </c>
      <c r="J30" s="124" t="s">
        <v>16</v>
      </c>
      <c r="K30" s="175">
        <v>240000</v>
      </c>
      <c r="L30" s="176">
        <f t="shared" ref="L30:L53" si="4">K30/8</f>
        <v>30000</v>
      </c>
    </row>
    <row r="31" spans="1:12" s="177" customFormat="1" ht="44.25" customHeight="1" x14ac:dyDescent="0.2">
      <c r="A31" s="53">
        <v>4</v>
      </c>
      <c r="B31" s="60" t="s">
        <v>87</v>
      </c>
      <c r="C31" s="55" t="s">
        <v>162</v>
      </c>
      <c r="D31" s="56">
        <v>7200</v>
      </c>
      <c r="E31" s="151">
        <v>0</v>
      </c>
      <c r="F31" s="148">
        <f t="shared" si="2"/>
        <v>7200</v>
      </c>
      <c r="G31" s="147">
        <f t="shared" si="1"/>
        <v>0</v>
      </c>
      <c r="H31" s="53" t="s">
        <v>36</v>
      </c>
      <c r="I31" s="123" t="s">
        <v>106</v>
      </c>
      <c r="J31" s="125" t="s">
        <v>139</v>
      </c>
      <c r="K31" s="175"/>
      <c r="L31" s="176"/>
    </row>
    <row r="32" spans="1:12" s="186" customFormat="1" ht="18.95" customHeight="1" x14ac:dyDescent="0.5">
      <c r="A32" s="57"/>
      <c r="B32" s="61" t="s">
        <v>137</v>
      </c>
      <c r="C32" s="58"/>
      <c r="D32" s="59">
        <v>7200</v>
      </c>
      <c r="E32" s="184">
        <v>0</v>
      </c>
      <c r="F32" s="148">
        <f t="shared" si="2"/>
        <v>7200</v>
      </c>
      <c r="G32" s="147">
        <f t="shared" si="1"/>
        <v>0</v>
      </c>
      <c r="H32" s="57"/>
      <c r="I32" s="126"/>
      <c r="J32" s="127"/>
      <c r="K32" s="130"/>
      <c r="L32" s="185"/>
    </row>
    <row r="33" spans="1:16" s="172" customFormat="1" ht="140.25" customHeight="1" x14ac:dyDescent="0.2">
      <c r="A33" s="30"/>
      <c r="B33" s="51" t="s">
        <v>141</v>
      </c>
      <c r="C33" s="52"/>
      <c r="D33" s="31">
        <v>7200</v>
      </c>
      <c r="E33" s="187">
        <v>0</v>
      </c>
      <c r="F33" s="150">
        <f t="shared" si="2"/>
        <v>7200</v>
      </c>
      <c r="G33" s="149">
        <f t="shared" si="1"/>
        <v>0</v>
      </c>
      <c r="H33" s="30"/>
      <c r="I33" s="119" t="s">
        <v>106</v>
      </c>
      <c r="J33" s="116" t="s">
        <v>139</v>
      </c>
      <c r="K33" s="145">
        <v>7200</v>
      </c>
      <c r="L33" s="146">
        <f t="shared" si="4"/>
        <v>900</v>
      </c>
    </row>
    <row r="34" spans="1:16" s="177" customFormat="1" ht="55.5" customHeight="1" x14ac:dyDescent="0.2">
      <c r="A34" s="53">
        <v>5</v>
      </c>
      <c r="B34" s="60" t="s">
        <v>87</v>
      </c>
      <c r="C34" s="55" t="s">
        <v>162</v>
      </c>
      <c r="D34" s="56">
        <v>3500</v>
      </c>
      <c r="E34" s="184">
        <v>0</v>
      </c>
      <c r="F34" s="148">
        <f t="shared" si="2"/>
        <v>3500</v>
      </c>
      <c r="G34" s="147">
        <f t="shared" si="1"/>
        <v>0</v>
      </c>
      <c r="H34" s="53" t="s">
        <v>36</v>
      </c>
      <c r="I34" s="123" t="s">
        <v>106</v>
      </c>
      <c r="J34" s="125" t="s">
        <v>139</v>
      </c>
      <c r="K34" s="175"/>
      <c r="L34" s="176"/>
    </row>
    <row r="35" spans="1:16" s="186" customFormat="1" ht="18.95" customHeight="1" x14ac:dyDescent="0.5">
      <c r="A35" s="57"/>
      <c r="B35" s="61" t="s">
        <v>137</v>
      </c>
      <c r="C35" s="58"/>
      <c r="D35" s="59">
        <v>3500</v>
      </c>
      <c r="E35" s="184">
        <v>0</v>
      </c>
      <c r="F35" s="148">
        <f t="shared" ref="F35" si="5">D35-E35</f>
        <v>3500</v>
      </c>
      <c r="G35" s="147">
        <f t="shared" ref="G35" si="6">E35*100/D35</f>
        <v>0</v>
      </c>
      <c r="H35" s="57"/>
      <c r="I35" s="126"/>
      <c r="J35" s="127"/>
      <c r="K35" s="130"/>
      <c r="L35" s="185"/>
    </row>
    <row r="36" spans="1:16" s="172" customFormat="1" ht="70.5" customHeight="1" x14ac:dyDescent="0.2">
      <c r="A36" s="30"/>
      <c r="B36" s="51" t="s">
        <v>142</v>
      </c>
      <c r="C36" s="52"/>
      <c r="D36" s="31">
        <v>3500</v>
      </c>
      <c r="E36" s="187">
        <v>0</v>
      </c>
      <c r="F36" s="150">
        <f>D36-E36</f>
        <v>3500</v>
      </c>
      <c r="G36" s="149">
        <f>E36*100/D36</f>
        <v>0</v>
      </c>
      <c r="H36" s="30"/>
      <c r="I36" s="119" t="s">
        <v>106</v>
      </c>
      <c r="J36" s="116" t="s">
        <v>139</v>
      </c>
      <c r="K36" s="145">
        <v>7000</v>
      </c>
      <c r="L36" s="146">
        <f t="shared" ref="L36" si="7">K36/8</f>
        <v>875</v>
      </c>
    </row>
    <row r="37" spans="1:16" s="177" customFormat="1" ht="45.75" customHeight="1" x14ac:dyDescent="0.2">
      <c r="A37" s="62">
        <v>6</v>
      </c>
      <c r="B37" s="61" t="s">
        <v>145</v>
      </c>
      <c r="C37" s="63" t="s">
        <v>162</v>
      </c>
      <c r="D37" s="64">
        <f>D38</f>
        <v>46000</v>
      </c>
      <c r="E37" s="184">
        <v>0</v>
      </c>
      <c r="F37" s="148">
        <f>D37-E37</f>
        <v>46000</v>
      </c>
      <c r="G37" s="147">
        <f>E37*100/D37</f>
        <v>0</v>
      </c>
      <c r="H37" s="62" t="s">
        <v>36</v>
      </c>
      <c r="I37" s="62" t="s">
        <v>106</v>
      </c>
      <c r="J37" s="65" t="s">
        <v>146</v>
      </c>
      <c r="K37" s="188"/>
      <c r="L37" s="189"/>
    </row>
    <row r="38" spans="1:16" s="190" customFormat="1" ht="25.5" customHeight="1" x14ac:dyDescent="0.2">
      <c r="A38" s="44"/>
      <c r="B38" s="45" t="s">
        <v>93</v>
      </c>
      <c r="C38" s="46"/>
      <c r="D38" s="47">
        <f>D39+D40</f>
        <v>46000</v>
      </c>
      <c r="E38" s="187">
        <v>0</v>
      </c>
      <c r="F38" s="150">
        <f t="shared" ref="F38:F61" si="8">D38-E38</f>
        <v>46000</v>
      </c>
      <c r="G38" s="149">
        <f t="shared" ref="G38:G40" si="9">E38*100/D38</f>
        <v>0</v>
      </c>
      <c r="H38" s="44"/>
      <c r="I38" s="120"/>
      <c r="J38" s="121"/>
      <c r="K38" s="175"/>
      <c r="L38" s="176"/>
    </row>
    <row r="39" spans="1:16" s="172" customFormat="1" ht="90.75" customHeight="1" x14ac:dyDescent="0.2">
      <c r="A39" s="30"/>
      <c r="B39" s="29" t="s">
        <v>144</v>
      </c>
      <c r="C39" s="52"/>
      <c r="D39" s="31">
        <v>36000</v>
      </c>
      <c r="E39" s="187">
        <v>0</v>
      </c>
      <c r="F39" s="150">
        <f t="shared" si="8"/>
        <v>36000</v>
      </c>
      <c r="G39" s="149">
        <f t="shared" si="9"/>
        <v>0</v>
      </c>
      <c r="H39" s="30"/>
      <c r="I39" s="119" t="s">
        <v>106</v>
      </c>
      <c r="J39" s="116" t="s">
        <v>147</v>
      </c>
      <c r="K39" s="145">
        <v>36000</v>
      </c>
      <c r="L39" s="146">
        <f t="shared" si="4"/>
        <v>4500</v>
      </c>
    </row>
    <row r="40" spans="1:16" s="172" customFormat="1" ht="96.75" customHeight="1" x14ac:dyDescent="0.2">
      <c r="A40" s="30"/>
      <c r="B40" s="29" t="s">
        <v>143</v>
      </c>
      <c r="C40" s="52"/>
      <c r="D40" s="31">
        <v>10000</v>
      </c>
      <c r="E40" s="187">
        <v>0</v>
      </c>
      <c r="F40" s="150">
        <f t="shared" si="8"/>
        <v>10000</v>
      </c>
      <c r="G40" s="149">
        <f t="shared" si="9"/>
        <v>0</v>
      </c>
      <c r="H40" s="30"/>
      <c r="I40" s="119" t="s">
        <v>106</v>
      </c>
      <c r="J40" s="116" t="s">
        <v>147</v>
      </c>
      <c r="K40" s="145">
        <v>10000</v>
      </c>
      <c r="L40" s="146">
        <f t="shared" si="4"/>
        <v>1250</v>
      </c>
    </row>
    <row r="41" spans="1:16" s="200" customFormat="1" ht="79.5" customHeight="1" x14ac:dyDescent="0.2">
      <c r="A41" s="162">
        <v>7</v>
      </c>
      <c r="B41" s="191" t="s">
        <v>125</v>
      </c>
      <c r="C41" s="192" t="s">
        <v>163</v>
      </c>
      <c r="D41" s="193">
        <v>2140</v>
      </c>
      <c r="E41" s="194">
        <v>0</v>
      </c>
      <c r="F41" s="195">
        <f t="shared" si="8"/>
        <v>2140</v>
      </c>
      <c r="G41" s="195">
        <f>E41*100/D41</f>
        <v>0</v>
      </c>
      <c r="H41" s="162" t="s">
        <v>36</v>
      </c>
      <c r="I41" s="196" t="s">
        <v>106</v>
      </c>
      <c r="J41" s="197" t="s">
        <v>132</v>
      </c>
      <c r="K41" s="198"/>
      <c r="L41" s="199"/>
      <c r="P41" s="201"/>
    </row>
    <row r="42" spans="1:16" s="200" customFormat="1" ht="46.5" customHeight="1" x14ac:dyDescent="0.2">
      <c r="A42" s="162"/>
      <c r="B42" s="191" t="s">
        <v>126</v>
      </c>
      <c r="C42" s="192"/>
      <c r="D42" s="193">
        <v>2140</v>
      </c>
      <c r="E42" s="194">
        <v>0</v>
      </c>
      <c r="F42" s="195">
        <f t="shared" si="8"/>
        <v>2140</v>
      </c>
      <c r="G42" s="195">
        <f t="shared" ref="G42:G62" si="10">E42*100/D42</f>
        <v>0</v>
      </c>
      <c r="H42" s="162"/>
      <c r="I42" s="196"/>
      <c r="J42" s="197"/>
      <c r="K42" s="198"/>
      <c r="L42" s="199"/>
      <c r="P42" s="201"/>
    </row>
    <row r="43" spans="1:16" s="206" customFormat="1" ht="21.75" customHeight="1" x14ac:dyDescent="0.2">
      <c r="A43" s="165"/>
      <c r="B43" s="202" t="s">
        <v>127</v>
      </c>
      <c r="C43" s="203"/>
      <c r="D43" s="36">
        <v>2140</v>
      </c>
      <c r="E43" s="204">
        <v>0</v>
      </c>
      <c r="F43" s="205">
        <f t="shared" si="8"/>
        <v>2140</v>
      </c>
      <c r="G43" s="205">
        <f t="shared" si="10"/>
        <v>0</v>
      </c>
      <c r="H43" s="165"/>
      <c r="I43" s="196"/>
      <c r="J43" s="197"/>
      <c r="K43" s="198"/>
      <c r="L43" s="199"/>
      <c r="P43" s="207"/>
    </row>
    <row r="44" spans="1:16" s="38" customFormat="1" ht="79.5" customHeight="1" x14ac:dyDescent="0.2">
      <c r="A44" s="34"/>
      <c r="B44" s="35" t="s">
        <v>131</v>
      </c>
      <c r="C44" s="39"/>
      <c r="D44" s="36">
        <v>2140</v>
      </c>
      <c r="E44" s="204">
        <v>0</v>
      </c>
      <c r="F44" s="205">
        <f t="shared" si="8"/>
        <v>2140</v>
      </c>
      <c r="G44" s="205">
        <f t="shared" si="10"/>
        <v>0</v>
      </c>
      <c r="H44" s="34"/>
      <c r="I44" s="152" t="s">
        <v>106</v>
      </c>
      <c r="J44" s="208" t="s">
        <v>89</v>
      </c>
      <c r="K44" s="153">
        <v>2140</v>
      </c>
      <c r="L44" s="154">
        <f t="shared" si="4"/>
        <v>267.5</v>
      </c>
      <c r="P44" s="209"/>
    </row>
    <row r="45" spans="1:16" s="200" customFormat="1" ht="54.75" customHeight="1" x14ac:dyDescent="0.2">
      <c r="A45" s="162">
        <v>8</v>
      </c>
      <c r="B45" s="210" t="s">
        <v>87</v>
      </c>
      <c r="C45" s="192" t="s">
        <v>162</v>
      </c>
      <c r="D45" s="193">
        <v>0</v>
      </c>
      <c r="E45" s="211">
        <v>0</v>
      </c>
      <c r="F45" s="212">
        <f t="shared" si="8"/>
        <v>0</v>
      </c>
      <c r="G45" s="195" t="e">
        <f t="shared" si="10"/>
        <v>#DIV/0!</v>
      </c>
      <c r="H45" s="162" t="s">
        <v>36</v>
      </c>
      <c r="I45" s="196" t="s">
        <v>106</v>
      </c>
      <c r="J45" s="197" t="s">
        <v>90</v>
      </c>
      <c r="K45" s="198">
        <v>153720</v>
      </c>
      <c r="L45" s="199">
        <f t="shared" si="4"/>
        <v>19215</v>
      </c>
      <c r="P45" s="201"/>
    </row>
    <row r="46" spans="1:16" s="200" customFormat="1" ht="24" customHeight="1" x14ac:dyDescent="0.2">
      <c r="A46" s="162"/>
      <c r="B46" s="191" t="s">
        <v>137</v>
      </c>
      <c r="C46" s="192"/>
      <c r="D46" s="193">
        <v>0</v>
      </c>
      <c r="E46" s="211">
        <v>0</v>
      </c>
      <c r="F46" s="212">
        <f t="shared" si="8"/>
        <v>0</v>
      </c>
      <c r="G46" s="195" t="e">
        <f t="shared" si="10"/>
        <v>#DIV/0!</v>
      </c>
      <c r="H46" s="162"/>
      <c r="I46" s="196"/>
      <c r="J46" s="197"/>
      <c r="K46" s="198"/>
      <c r="L46" s="199"/>
      <c r="P46" s="201"/>
    </row>
    <row r="47" spans="1:16" s="206" customFormat="1" ht="21.75" customHeight="1" x14ac:dyDescent="0.2">
      <c r="A47" s="165"/>
      <c r="B47" s="202" t="s">
        <v>127</v>
      </c>
      <c r="C47" s="203"/>
      <c r="D47" s="213">
        <v>0</v>
      </c>
      <c r="E47" s="214">
        <v>0</v>
      </c>
      <c r="F47" s="215">
        <f t="shared" si="8"/>
        <v>0</v>
      </c>
      <c r="G47" s="205" t="e">
        <f t="shared" si="10"/>
        <v>#DIV/0!</v>
      </c>
      <c r="H47" s="165"/>
      <c r="I47" s="196"/>
      <c r="J47" s="197"/>
      <c r="K47" s="198"/>
      <c r="L47" s="199"/>
      <c r="P47" s="207"/>
    </row>
    <row r="48" spans="1:16" s="38" customFormat="1" ht="80.25" customHeight="1" x14ac:dyDescent="0.2">
      <c r="A48" s="34"/>
      <c r="B48" s="35" t="s">
        <v>138</v>
      </c>
      <c r="C48" s="39"/>
      <c r="D48" s="36">
        <v>0</v>
      </c>
      <c r="E48" s="214">
        <v>0</v>
      </c>
      <c r="F48" s="215">
        <f t="shared" si="8"/>
        <v>0</v>
      </c>
      <c r="G48" s="205" t="e">
        <f t="shared" si="10"/>
        <v>#DIV/0!</v>
      </c>
      <c r="H48" s="34"/>
      <c r="I48" s="152" t="s">
        <v>106</v>
      </c>
      <c r="J48" s="208" t="s">
        <v>139</v>
      </c>
      <c r="K48" s="153">
        <v>153720</v>
      </c>
      <c r="L48" s="154">
        <f t="shared" ref="L48:L49" si="11">K48/8</f>
        <v>19215</v>
      </c>
      <c r="P48" s="216"/>
    </row>
    <row r="49" spans="1:17" s="200" customFormat="1" ht="54" customHeight="1" x14ac:dyDescent="0.2">
      <c r="A49" s="162">
        <v>9</v>
      </c>
      <c r="B49" s="210" t="s">
        <v>170</v>
      </c>
      <c r="C49" s="192"/>
      <c r="D49" s="193">
        <f>D50</f>
        <v>87500</v>
      </c>
      <c r="E49" s="211">
        <v>0</v>
      </c>
      <c r="F49" s="212">
        <f t="shared" si="8"/>
        <v>87500</v>
      </c>
      <c r="G49" s="195">
        <f t="shared" si="10"/>
        <v>0</v>
      </c>
      <c r="H49" s="162" t="s">
        <v>36</v>
      </c>
      <c r="I49" s="196" t="s">
        <v>106</v>
      </c>
      <c r="J49" s="197" t="s">
        <v>90</v>
      </c>
      <c r="K49" s="198"/>
      <c r="L49" s="199">
        <f t="shared" si="11"/>
        <v>0</v>
      </c>
      <c r="P49" s="201"/>
    </row>
    <row r="50" spans="1:17" s="200" customFormat="1" ht="24.75" customHeight="1" x14ac:dyDescent="0.2">
      <c r="A50" s="162"/>
      <c r="B50" s="191" t="s">
        <v>173</v>
      </c>
      <c r="C50" s="192"/>
      <c r="D50" s="193">
        <f>D51</f>
        <v>87500</v>
      </c>
      <c r="E50" s="211">
        <v>0</v>
      </c>
      <c r="F50" s="212">
        <f t="shared" si="8"/>
        <v>87500</v>
      </c>
      <c r="G50" s="195">
        <f t="shared" si="10"/>
        <v>0</v>
      </c>
      <c r="H50" s="162"/>
      <c r="I50" s="196"/>
      <c r="J50" s="197"/>
      <c r="K50" s="198"/>
      <c r="L50" s="199"/>
      <c r="P50" s="201"/>
    </row>
    <row r="51" spans="1:17" s="206" customFormat="1" ht="24.75" customHeight="1" x14ac:dyDescent="0.2">
      <c r="A51" s="165"/>
      <c r="B51" s="202" t="s">
        <v>93</v>
      </c>
      <c r="C51" s="203"/>
      <c r="D51" s="213">
        <f>D52+D53</f>
        <v>87500</v>
      </c>
      <c r="E51" s="214">
        <v>0</v>
      </c>
      <c r="F51" s="215">
        <f t="shared" si="8"/>
        <v>87500</v>
      </c>
      <c r="G51" s="205">
        <f t="shared" si="10"/>
        <v>0</v>
      </c>
      <c r="H51" s="165"/>
      <c r="I51" s="196"/>
      <c r="J51" s="197"/>
      <c r="K51" s="198"/>
      <c r="L51" s="199"/>
      <c r="P51" s="207"/>
    </row>
    <row r="52" spans="1:17" s="38" customFormat="1" ht="54" customHeight="1" x14ac:dyDescent="0.2">
      <c r="A52" s="34"/>
      <c r="B52" s="51" t="s">
        <v>171</v>
      </c>
      <c r="C52" s="39"/>
      <c r="D52" s="36">
        <v>48000</v>
      </c>
      <c r="E52" s="214">
        <v>0</v>
      </c>
      <c r="F52" s="215">
        <f t="shared" si="8"/>
        <v>48000</v>
      </c>
      <c r="G52" s="205">
        <f t="shared" si="10"/>
        <v>0</v>
      </c>
      <c r="H52" s="34"/>
      <c r="I52" s="152" t="s">
        <v>106</v>
      </c>
      <c r="J52" s="208" t="s">
        <v>90</v>
      </c>
      <c r="K52" s="153"/>
      <c r="L52" s="154"/>
      <c r="P52" s="40"/>
    </row>
    <row r="53" spans="1:17" s="38" customFormat="1" ht="61.5" customHeight="1" x14ac:dyDescent="0.2">
      <c r="A53" s="34"/>
      <c r="B53" s="51" t="s">
        <v>172</v>
      </c>
      <c r="C53" s="39"/>
      <c r="D53" s="36">
        <v>39500</v>
      </c>
      <c r="E53" s="214">
        <v>0</v>
      </c>
      <c r="F53" s="215">
        <f t="shared" si="8"/>
        <v>39500</v>
      </c>
      <c r="G53" s="205">
        <f t="shared" si="10"/>
        <v>0</v>
      </c>
      <c r="H53" s="34"/>
      <c r="I53" s="152" t="s">
        <v>106</v>
      </c>
      <c r="J53" s="208" t="s">
        <v>90</v>
      </c>
      <c r="K53" s="153">
        <v>139520</v>
      </c>
      <c r="L53" s="154">
        <f t="shared" si="4"/>
        <v>17440</v>
      </c>
      <c r="P53" s="40"/>
    </row>
    <row r="54" spans="1:17" s="200" customFormat="1" ht="39" customHeight="1" x14ac:dyDescent="0.2">
      <c r="A54" s="162">
        <v>10</v>
      </c>
      <c r="B54" s="191" t="s">
        <v>125</v>
      </c>
      <c r="C54" s="192" t="s">
        <v>162</v>
      </c>
      <c r="D54" s="193">
        <v>23400</v>
      </c>
      <c r="E54" s="211">
        <v>0</v>
      </c>
      <c r="F54" s="212">
        <f t="shared" si="8"/>
        <v>23400</v>
      </c>
      <c r="G54" s="195">
        <f t="shared" si="10"/>
        <v>0</v>
      </c>
      <c r="H54" s="162" t="s">
        <v>36</v>
      </c>
      <c r="I54" s="196" t="s">
        <v>106</v>
      </c>
      <c r="J54" s="197" t="s">
        <v>130</v>
      </c>
      <c r="K54" s="198"/>
      <c r="L54" s="199"/>
      <c r="P54" s="201"/>
    </row>
    <row r="55" spans="1:17" s="200" customFormat="1" ht="39" customHeight="1" x14ac:dyDescent="0.2">
      <c r="A55" s="162"/>
      <c r="B55" s="191" t="s">
        <v>126</v>
      </c>
      <c r="C55" s="192"/>
      <c r="D55" s="193">
        <v>23400</v>
      </c>
      <c r="E55" s="211">
        <v>0</v>
      </c>
      <c r="F55" s="212">
        <f t="shared" si="8"/>
        <v>23400</v>
      </c>
      <c r="G55" s="195">
        <f t="shared" si="10"/>
        <v>0</v>
      </c>
      <c r="H55" s="162"/>
      <c r="I55" s="196"/>
      <c r="J55" s="197"/>
      <c r="K55" s="198"/>
      <c r="L55" s="199"/>
      <c r="P55" s="201"/>
    </row>
    <row r="56" spans="1:17" s="206" customFormat="1" ht="21.75" customHeight="1" x14ac:dyDescent="0.2">
      <c r="A56" s="165"/>
      <c r="B56" s="202" t="s">
        <v>127</v>
      </c>
      <c r="C56" s="203"/>
      <c r="D56" s="213">
        <v>23400</v>
      </c>
      <c r="E56" s="214">
        <v>0</v>
      </c>
      <c r="F56" s="215">
        <f t="shared" si="8"/>
        <v>23400</v>
      </c>
      <c r="G56" s="205">
        <f t="shared" si="10"/>
        <v>0</v>
      </c>
      <c r="H56" s="165"/>
      <c r="I56" s="196"/>
      <c r="J56" s="197"/>
      <c r="K56" s="198"/>
      <c r="L56" s="199"/>
      <c r="P56" s="207"/>
    </row>
    <row r="57" spans="1:17" s="38" customFormat="1" ht="67.5" customHeight="1" x14ac:dyDescent="0.2">
      <c r="A57" s="34"/>
      <c r="B57" s="35" t="s">
        <v>128</v>
      </c>
      <c r="C57" s="39" t="s">
        <v>129</v>
      </c>
      <c r="D57" s="36">
        <v>23400</v>
      </c>
      <c r="E57" s="214">
        <v>0</v>
      </c>
      <c r="F57" s="215">
        <f t="shared" si="8"/>
        <v>23400</v>
      </c>
      <c r="G57" s="205">
        <f t="shared" si="10"/>
        <v>0</v>
      </c>
      <c r="H57" s="34"/>
      <c r="I57" s="152" t="s">
        <v>106</v>
      </c>
      <c r="J57" s="208" t="s">
        <v>130</v>
      </c>
      <c r="K57" s="153">
        <v>39000</v>
      </c>
      <c r="L57" s="154">
        <f t="shared" si="3"/>
        <v>4875</v>
      </c>
      <c r="P57" s="216"/>
    </row>
    <row r="58" spans="1:17" s="200" customFormat="1" ht="38.25" customHeight="1" x14ac:dyDescent="0.2">
      <c r="A58" s="162">
        <v>11</v>
      </c>
      <c r="B58" s="191" t="s">
        <v>135</v>
      </c>
      <c r="C58" s="192" t="s">
        <v>164</v>
      </c>
      <c r="D58" s="193">
        <f>K58</f>
        <v>38000</v>
      </c>
      <c r="E58" s="194">
        <f>E59</f>
        <v>19000</v>
      </c>
      <c r="F58" s="212">
        <f t="shared" si="8"/>
        <v>19000</v>
      </c>
      <c r="G58" s="195">
        <f t="shared" si="10"/>
        <v>50</v>
      </c>
      <c r="H58" s="162" t="s">
        <v>36</v>
      </c>
      <c r="I58" s="196" t="s">
        <v>106</v>
      </c>
      <c r="J58" s="197" t="s">
        <v>133</v>
      </c>
      <c r="K58" s="198">
        <v>38000</v>
      </c>
      <c r="L58" s="199">
        <f t="shared" si="3"/>
        <v>4750</v>
      </c>
      <c r="Q58" s="217" t="s">
        <v>88</v>
      </c>
    </row>
    <row r="59" spans="1:17" s="223" customFormat="1" ht="24" customHeight="1" x14ac:dyDescent="0.2">
      <c r="A59" s="160"/>
      <c r="B59" s="163" t="s">
        <v>136</v>
      </c>
      <c r="C59" s="218"/>
      <c r="D59" s="219">
        <v>38000</v>
      </c>
      <c r="E59" s="219">
        <f>E60</f>
        <v>19000</v>
      </c>
      <c r="F59" s="212">
        <f t="shared" si="8"/>
        <v>19000</v>
      </c>
      <c r="G59" s="195">
        <f t="shared" si="10"/>
        <v>50</v>
      </c>
      <c r="H59" s="163"/>
      <c r="I59" s="220"/>
      <c r="J59" s="220"/>
      <c r="K59" s="221"/>
      <c r="L59" s="222"/>
    </row>
    <row r="60" spans="1:17" s="228" customFormat="1" ht="24" customHeight="1" x14ac:dyDescent="0.2">
      <c r="A60" s="224"/>
      <c r="B60" s="166" t="s">
        <v>127</v>
      </c>
      <c r="C60" s="225"/>
      <c r="D60" s="226">
        <v>38000</v>
      </c>
      <c r="E60" s="227">
        <f>E61</f>
        <v>19000</v>
      </c>
      <c r="F60" s="215">
        <f t="shared" si="8"/>
        <v>19000</v>
      </c>
      <c r="G60" s="205">
        <f t="shared" si="10"/>
        <v>50</v>
      </c>
      <c r="H60" s="166"/>
      <c r="I60" s="220"/>
      <c r="J60" s="220"/>
      <c r="K60" s="221"/>
      <c r="L60" s="222"/>
    </row>
    <row r="61" spans="1:17" s="38" customFormat="1" ht="75.75" customHeight="1" x14ac:dyDescent="0.2">
      <c r="A61" s="229"/>
      <c r="B61" s="230" t="s">
        <v>134</v>
      </c>
      <c r="C61" s="230"/>
      <c r="D61" s="155">
        <v>38000</v>
      </c>
      <c r="E61" s="37">
        <v>19000</v>
      </c>
      <c r="F61" s="215">
        <f t="shared" si="8"/>
        <v>19000</v>
      </c>
      <c r="G61" s="205">
        <f t="shared" si="10"/>
        <v>50</v>
      </c>
      <c r="H61" s="164"/>
      <c r="I61" s="152" t="s">
        <v>106</v>
      </c>
      <c r="J61" s="231" t="s">
        <v>133</v>
      </c>
      <c r="K61" s="232">
        <v>38000</v>
      </c>
      <c r="L61" s="233"/>
    </row>
    <row r="62" spans="1:17" s="32" customFormat="1" ht="33.75" customHeight="1" x14ac:dyDescent="0.5">
      <c r="A62" s="253" t="s">
        <v>148</v>
      </c>
      <c r="B62" s="254"/>
      <c r="C62" s="255"/>
      <c r="D62" s="33">
        <f>D58+D54+D49+D45+D41+D37+D34+D31+D30+D26+D9</f>
        <v>1217440</v>
      </c>
      <c r="E62" s="33">
        <f>E58+E54+E49+E45+E41+E37+E34+E31+E30+E26+E9</f>
        <v>720829</v>
      </c>
      <c r="F62" s="156">
        <f>D62-E62</f>
        <v>496611</v>
      </c>
      <c r="G62" s="157">
        <f t="shared" si="10"/>
        <v>59.208585228019452</v>
      </c>
      <c r="H62" s="167"/>
      <c r="I62" s="128"/>
      <c r="J62" s="129"/>
      <c r="K62" s="130"/>
      <c r="L62" s="131"/>
    </row>
    <row r="63" spans="1:17" ht="15.75" customHeight="1" x14ac:dyDescent="0.55000000000000004">
      <c r="A63" s="1"/>
      <c r="B63" s="1"/>
      <c r="C63" s="1"/>
      <c r="D63" s="1"/>
      <c r="E63" s="1"/>
      <c r="F63" s="1"/>
      <c r="G63" s="1"/>
      <c r="H63" s="168"/>
      <c r="I63" s="132"/>
      <c r="J63" s="132"/>
    </row>
    <row r="64" spans="1:17" ht="15.75" customHeight="1" x14ac:dyDescent="0.55000000000000004"/>
    <row r="65" spans="3:12" s="93" customFormat="1" ht="20.25" x14ac:dyDescent="0.3">
      <c r="C65" s="94" t="s">
        <v>149</v>
      </c>
      <c r="F65" s="252" t="s">
        <v>150</v>
      </c>
      <c r="G65" s="252"/>
      <c r="H65" s="170"/>
      <c r="I65" s="135"/>
      <c r="J65" s="135"/>
      <c r="K65" s="135"/>
      <c r="L65" s="135"/>
    </row>
    <row r="66" spans="3:12" s="93" customFormat="1" ht="20.25" x14ac:dyDescent="0.3">
      <c r="H66" s="170"/>
      <c r="I66" s="135"/>
      <c r="J66" s="135"/>
      <c r="K66" s="135"/>
      <c r="L66" s="135"/>
    </row>
    <row r="67" spans="3:12" s="93" customFormat="1" ht="20.25" x14ac:dyDescent="0.3">
      <c r="C67" s="93" t="s">
        <v>177</v>
      </c>
      <c r="D67" s="256"/>
      <c r="E67" s="256"/>
      <c r="F67" s="252" t="s">
        <v>178</v>
      </c>
      <c r="G67" s="252"/>
      <c r="H67" s="170"/>
      <c r="J67" s="135"/>
      <c r="K67" s="135"/>
      <c r="L67" s="135"/>
    </row>
    <row r="68" spans="3:12" s="93" customFormat="1" ht="20.25" x14ac:dyDescent="0.3">
      <c r="C68" s="95" t="s">
        <v>175</v>
      </c>
      <c r="F68" s="251" t="s">
        <v>176</v>
      </c>
      <c r="G68" s="251"/>
      <c r="H68" s="170"/>
      <c r="J68" s="135"/>
      <c r="K68" s="135"/>
      <c r="L68" s="135"/>
    </row>
    <row r="69" spans="3:12" s="93" customFormat="1" ht="20.25" x14ac:dyDescent="0.3">
      <c r="C69" s="95" t="s">
        <v>174</v>
      </c>
      <c r="F69" s="251" t="s">
        <v>169</v>
      </c>
      <c r="G69" s="251"/>
      <c r="H69" s="170"/>
      <c r="J69" s="135"/>
      <c r="K69" s="135"/>
      <c r="L69" s="135"/>
    </row>
    <row r="70" spans="3:12" ht="15.75" customHeight="1" x14ac:dyDescent="0.55000000000000004"/>
    <row r="71" spans="3:12" ht="15.75" customHeight="1" x14ac:dyDescent="0.55000000000000004"/>
    <row r="72" spans="3:12" ht="15.75" customHeight="1" x14ac:dyDescent="0.55000000000000004"/>
    <row r="73" spans="3:12" ht="15.75" customHeight="1" x14ac:dyDescent="0.55000000000000004"/>
    <row r="74" spans="3:12" ht="15.75" customHeight="1" x14ac:dyDescent="0.55000000000000004"/>
    <row r="75" spans="3:12" ht="15.75" customHeight="1" x14ac:dyDescent="0.55000000000000004"/>
    <row r="76" spans="3:12" ht="15.75" customHeight="1" x14ac:dyDescent="0.55000000000000004"/>
    <row r="77" spans="3:12" ht="15.75" customHeight="1" x14ac:dyDescent="0.55000000000000004"/>
    <row r="78" spans="3:12" ht="15.75" customHeight="1" x14ac:dyDescent="0.55000000000000004"/>
    <row r="79" spans="3:12" ht="15.75" customHeight="1" x14ac:dyDescent="0.55000000000000004"/>
    <row r="80" spans="3:12" ht="15.75" customHeight="1" x14ac:dyDescent="0.55000000000000004"/>
    <row r="81" ht="15.75" customHeight="1" x14ac:dyDescent="0.55000000000000004"/>
    <row r="82" ht="15.75" customHeight="1" x14ac:dyDescent="0.55000000000000004"/>
    <row r="83" ht="15.75" customHeight="1" x14ac:dyDescent="0.55000000000000004"/>
    <row r="84" ht="15.75" customHeight="1" x14ac:dyDescent="0.55000000000000004"/>
    <row r="85" ht="15.75" customHeight="1" x14ac:dyDescent="0.55000000000000004"/>
    <row r="86" ht="15.75" customHeight="1" x14ac:dyDescent="0.55000000000000004"/>
    <row r="87" ht="15.75" customHeight="1" x14ac:dyDescent="0.55000000000000004"/>
    <row r="88" ht="15.75" customHeight="1" x14ac:dyDescent="0.55000000000000004"/>
    <row r="89" ht="15.75" customHeight="1" x14ac:dyDescent="0.55000000000000004"/>
    <row r="90" ht="15.75" customHeight="1" x14ac:dyDescent="0.55000000000000004"/>
    <row r="91" ht="15.75" customHeight="1" x14ac:dyDescent="0.55000000000000004"/>
    <row r="92" ht="15.75" customHeight="1" x14ac:dyDescent="0.55000000000000004"/>
    <row r="93" ht="15.75" customHeight="1" x14ac:dyDescent="0.55000000000000004"/>
    <row r="94" ht="15.75" customHeight="1" x14ac:dyDescent="0.55000000000000004"/>
    <row r="95" ht="15.75" customHeight="1" x14ac:dyDescent="0.55000000000000004"/>
    <row r="96" ht="15.75" customHeight="1" x14ac:dyDescent="0.55000000000000004"/>
    <row r="97" ht="15.75" customHeight="1" x14ac:dyDescent="0.55000000000000004"/>
    <row r="98" ht="15.75" customHeight="1" x14ac:dyDescent="0.55000000000000004"/>
    <row r="99" ht="15.75" customHeight="1" x14ac:dyDescent="0.55000000000000004"/>
    <row r="100" ht="15.75" customHeight="1" x14ac:dyDescent="0.55000000000000004"/>
    <row r="101" ht="15.75" customHeight="1" x14ac:dyDescent="0.55000000000000004"/>
    <row r="102" ht="15.75" customHeight="1" x14ac:dyDescent="0.55000000000000004"/>
    <row r="103" ht="15.75" customHeight="1" x14ac:dyDescent="0.55000000000000004"/>
    <row r="104" ht="15.75" customHeight="1" x14ac:dyDescent="0.55000000000000004"/>
    <row r="105" ht="15.75" customHeight="1" x14ac:dyDescent="0.55000000000000004"/>
    <row r="106" ht="15.75" customHeight="1" x14ac:dyDescent="0.55000000000000004"/>
    <row r="107" ht="15.75" customHeight="1" x14ac:dyDescent="0.55000000000000004"/>
    <row r="108" ht="15.75" customHeight="1" x14ac:dyDescent="0.55000000000000004"/>
    <row r="109" ht="15.75" customHeight="1" x14ac:dyDescent="0.55000000000000004"/>
    <row r="110" ht="15.75" customHeight="1" x14ac:dyDescent="0.55000000000000004"/>
    <row r="111" ht="15.75" customHeight="1" x14ac:dyDescent="0.55000000000000004"/>
    <row r="112" ht="15.75" customHeight="1" x14ac:dyDescent="0.55000000000000004"/>
    <row r="113" ht="15.75" customHeight="1" x14ac:dyDescent="0.55000000000000004"/>
    <row r="114" ht="15.75" customHeight="1" x14ac:dyDescent="0.55000000000000004"/>
    <row r="115" ht="15.75" customHeight="1" x14ac:dyDescent="0.55000000000000004"/>
    <row r="116" ht="15.75" customHeight="1" x14ac:dyDescent="0.55000000000000004"/>
    <row r="117" ht="15.75" customHeight="1" x14ac:dyDescent="0.55000000000000004"/>
    <row r="118" ht="15.75" customHeight="1" x14ac:dyDescent="0.55000000000000004"/>
    <row r="119" ht="15.75" customHeight="1" x14ac:dyDescent="0.55000000000000004"/>
    <row r="120" ht="15.75" customHeight="1" x14ac:dyDescent="0.55000000000000004"/>
    <row r="121" ht="15.75" customHeight="1" x14ac:dyDescent="0.55000000000000004"/>
    <row r="122" ht="15.75" customHeight="1" x14ac:dyDescent="0.55000000000000004"/>
    <row r="123" ht="15.75" customHeight="1" x14ac:dyDescent="0.55000000000000004"/>
    <row r="124" ht="15.75" customHeight="1" x14ac:dyDescent="0.55000000000000004"/>
    <row r="125" ht="15.75" customHeight="1" x14ac:dyDescent="0.55000000000000004"/>
    <row r="126" ht="15.75" customHeight="1" x14ac:dyDescent="0.55000000000000004"/>
    <row r="127" ht="15.75" customHeight="1" x14ac:dyDescent="0.55000000000000004"/>
    <row r="128" ht="15.75" customHeight="1" x14ac:dyDescent="0.55000000000000004"/>
    <row r="129" ht="15.75" customHeight="1" x14ac:dyDescent="0.55000000000000004"/>
    <row r="130" ht="15.75" customHeight="1" x14ac:dyDescent="0.55000000000000004"/>
    <row r="131" ht="15.75" customHeight="1" x14ac:dyDescent="0.55000000000000004"/>
    <row r="132" ht="15.75" customHeight="1" x14ac:dyDescent="0.55000000000000004"/>
    <row r="133" ht="15.75" customHeight="1" x14ac:dyDescent="0.55000000000000004"/>
    <row r="134" ht="15.75" customHeight="1" x14ac:dyDescent="0.55000000000000004"/>
    <row r="135" ht="15.75" customHeight="1" x14ac:dyDescent="0.55000000000000004"/>
    <row r="136" ht="15.75" customHeight="1" x14ac:dyDescent="0.55000000000000004"/>
    <row r="137" ht="15.75" customHeight="1" x14ac:dyDescent="0.55000000000000004"/>
    <row r="138" ht="15.75" customHeight="1" x14ac:dyDescent="0.55000000000000004"/>
    <row r="139" ht="15.75" customHeight="1" x14ac:dyDescent="0.55000000000000004"/>
    <row r="140" ht="15.75" customHeight="1" x14ac:dyDescent="0.55000000000000004"/>
    <row r="141" ht="15.75" customHeight="1" x14ac:dyDescent="0.55000000000000004"/>
    <row r="142" ht="15.75" customHeight="1" x14ac:dyDescent="0.55000000000000004"/>
    <row r="143" ht="15.75" customHeight="1" x14ac:dyDescent="0.55000000000000004"/>
    <row r="144" ht="15.75" customHeight="1" x14ac:dyDescent="0.55000000000000004"/>
    <row r="145" ht="15.75" customHeight="1" x14ac:dyDescent="0.55000000000000004"/>
    <row r="146" ht="15.75" customHeight="1" x14ac:dyDescent="0.55000000000000004"/>
    <row r="147" ht="15.75" customHeight="1" x14ac:dyDescent="0.55000000000000004"/>
    <row r="148" ht="15.75" customHeight="1" x14ac:dyDescent="0.55000000000000004"/>
    <row r="149" ht="15.75" customHeight="1" x14ac:dyDescent="0.55000000000000004"/>
    <row r="150" ht="15.75" customHeight="1" x14ac:dyDescent="0.55000000000000004"/>
    <row r="151" ht="15.75" customHeight="1" x14ac:dyDescent="0.55000000000000004"/>
    <row r="152" ht="15.75" customHeight="1" x14ac:dyDescent="0.55000000000000004"/>
    <row r="153" ht="15.75" customHeight="1" x14ac:dyDescent="0.55000000000000004"/>
    <row r="154" ht="15.75" customHeight="1" x14ac:dyDescent="0.55000000000000004"/>
    <row r="155" ht="15.75" customHeight="1" x14ac:dyDescent="0.55000000000000004"/>
    <row r="156" ht="15.75" customHeight="1" x14ac:dyDescent="0.55000000000000004"/>
    <row r="157" ht="15.75" customHeight="1" x14ac:dyDescent="0.55000000000000004"/>
    <row r="158" ht="15.75" customHeight="1" x14ac:dyDescent="0.55000000000000004"/>
    <row r="159" ht="15.75" customHeight="1" x14ac:dyDescent="0.55000000000000004"/>
    <row r="160" ht="15.75" customHeight="1" x14ac:dyDescent="0.55000000000000004"/>
    <row r="161" ht="15.75" customHeight="1" x14ac:dyDescent="0.55000000000000004"/>
    <row r="162" ht="15.75" customHeight="1" x14ac:dyDescent="0.55000000000000004"/>
    <row r="163" ht="15.75" customHeight="1" x14ac:dyDescent="0.55000000000000004"/>
    <row r="164" ht="15.75" customHeight="1" x14ac:dyDescent="0.55000000000000004"/>
    <row r="165" ht="15.75" customHeight="1" x14ac:dyDescent="0.55000000000000004"/>
    <row r="166" ht="15.75" customHeight="1" x14ac:dyDescent="0.55000000000000004"/>
    <row r="167" ht="15.75" customHeight="1" x14ac:dyDescent="0.55000000000000004"/>
    <row r="168" ht="15.75" customHeight="1" x14ac:dyDescent="0.55000000000000004"/>
    <row r="169" ht="15.75" customHeight="1" x14ac:dyDescent="0.55000000000000004"/>
    <row r="170" ht="15.75" customHeight="1" x14ac:dyDescent="0.55000000000000004"/>
    <row r="171" ht="15.75" customHeight="1" x14ac:dyDescent="0.55000000000000004"/>
    <row r="172" ht="15.75" customHeight="1" x14ac:dyDescent="0.55000000000000004"/>
    <row r="173" ht="15.75" customHeight="1" x14ac:dyDescent="0.55000000000000004"/>
    <row r="174" ht="15.75" customHeight="1" x14ac:dyDescent="0.55000000000000004"/>
    <row r="175" ht="15.75" customHeight="1" x14ac:dyDescent="0.55000000000000004"/>
    <row r="176" ht="15.75" customHeight="1" x14ac:dyDescent="0.55000000000000004"/>
    <row r="177" ht="15.75" customHeight="1" x14ac:dyDescent="0.55000000000000004"/>
    <row r="178" ht="15.75" customHeight="1" x14ac:dyDescent="0.55000000000000004"/>
    <row r="179" ht="15.75" customHeight="1" x14ac:dyDescent="0.55000000000000004"/>
    <row r="180" ht="15.75" customHeight="1" x14ac:dyDescent="0.55000000000000004"/>
    <row r="181" ht="15.75" customHeight="1" x14ac:dyDescent="0.55000000000000004"/>
    <row r="182" ht="15.75" customHeight="1" x14ac:dyDescent="0.55000000000000004"/>
    <row r="183" ht="15.75" customHeight="1" x14ac:dyDescent="0.55000000000000004"/>
    <row r="184" ht="15.75" customHeight="1" x14ac:dyDescent="0.55000000000000004"/>
    <row r="185" ht="15.75" customHeight="1" x14ac:dyDescent="0.55000000000000004"/>
    <row r="186" ht="15.75" customHeight="1" x14ac:dyDescent="0.55000000000000004"/>
    <row r="187" ht="15.75" customHeight="1" x14ac:dyDescent="0.55000000000000004"/>
    <row r="188" ht="15.75" customHeight="1" x14ac:dyDescent="0.55000000000000004"/>
    <row r="189" ht="15.75" customHeight="1" x14ac:dyDescent="0.55000000000000004"/>
    <row r="190" ht="15.75" customHeight="1" x14ac:dyDescent="0.55000000000000004"/>
    <row r="191" ht="15.75" customHeight="1" x14ac:dyDescent="0.55000000000000004"/>
    <row r="192" ht="15.75" customHeight="1" x14ac:dyDescent="0.55000000000000004"/>
    <row r="193" ht="15.75" customHeight="1" x14ac:dyDescent="0.55000000000000004"/>
    <row r="194" ht="15.75" customHeight="1" x14ac:dyDescent="0.55000000000000004"/>
    <row r="195" ht="15.75" customHeight="1" x14ac:dyDescent="0.55000000000000004"/>
    <row r="196" ht="15.75" customHeight="1" x14ac:dyDescent="0.55000000000000004"/>
    <row r="197" ht="15.75" customHeight="1" x14ac:dyDescent="0.55000000000000004"/>
    <row r="198" ht="15.75" customHeight="1" x14ac:dyDescent="0.55000000000000004"/>
    <row r="199" ht="15.75" customHeight="1" x14ac:dyDescent="0.55000000000000004"/>
    <row r="200" ht="15.75" customHeight="1" x14ac:dyDescent="0.55000000000000004"/>
    <row r="201" ht="15.75" customHeight="1" x14ac:dyDescent="0.55000000000000004"/>
    <row r="202" ht="15.75" customHeight="1" x14ac:dyDescent="0.55000000000000004"/>
    <row r="203" ht="15.75" customHeight="1" x14ac:dyDescent="0.55000000000000004"/>
    <row r="204" ht="15.75" customHeight="1" x14ac:dyDescent="0.55000000000000004"/>
    <row r="205" ht="15.75" customHeight="1" x14ac:dyDescent="0.55000000000000004"/>
    <row r="206" ht="15.75" customHeight="1" x14ac:dyDescent="0.55000000000000004"/>
    <row r="207" ht="15.75" customHeight="1" x14ac:dyDescent="0.55000000000000004"/>
    <row r="208" ht="15.75" customHeight="1" x14ac:dyDescent="0.55000000000000004"/>
    <row r="209" ht="15.75" customHeight="1" x14ac:dyDescent="0.55000000000000004"/>
    <row r="210" ht="15.75" customHeight="1" x14ac:dyDescent="0.55000000000000004"/>
    <row r="211" ht="15.75" customHeight="1" x14ac:dyDescent="0.55000000000000004"/>
    <row r="212" ht="15.75" customHeight="1" x14ac:dyDescent="0.55000000000000004"/>
    <row r="213" ht="15.75" customHeight="1" x14ac:dyDescent="0.55000000000000004"/>
    <row r="214" ht="15.75" customHeight="1" x14ac:dyDescent="0.55000000000000004"/>
    <row r="215" ht="15.75" customHeight="1" x14ac:dyDescent="0.55000000000000004"/>
    <row r="216" ht="15.75" customHeight="1" x14ac:dyDescent="0.55000000000000004"/>
    <row r="217" ht="15.75" customHeight="1" x14ac:dyDescent="0.55000000000000004"/>
    <row r="218" ht="15.75" customHeight="1" x14ac:dyDescent="0.55000000000000004"/>
    <row r="219" ht="15.75" customHeight="1" x14ac:dyDescent="0.55000000000000004"/>
    <row r="220" ht="15.75" customHeight="1" x14ac:dyDescent="0.55000000000000004"/>
    <row r="221" ht="15.75" customHeight="1" x14ac:dyDescent="0.55000000000000004"/>
    <row r="222" ht="15.75" customHeight="1" x14ac:dyDescent="0.55000000000000004"/>
    <row r="223" ht="15.75" customHeight="1" x14ac:dyDescent="0.55000000000000004"/>
    <row r="224" ht="15.75" customHeight="1" x14ac:dyDescent="0.55000000000000004"/>
    <row r="225" ht="15.75" customHeight="1" x14ac:dyDescent="0.55000000000000004"/>
    <row r="226" ht="15.75" customHeight="1" x14ac:dyDescent="0.55000000000000004"/>
    <row r="227" ht="15.75" customHeight="1" x14ac:dyDescent="0.55000000000000004"/>
    <row r="228" ht="15.75" customHeight="1" x14ac:dyDescent="0.55000000000000004"/>
    <row r="229" ht="15.75" customHeight="1" x14ac:dyDescent="0.55000000000000004"/>
    <row r="230" ht="15.75" customHeight="1" x14ac:dyDescent="0.55000000000000004"/>
    <row r="231" ht="15.75" customHeight="1" x14ac:dyDescent="0.55000000000000004"/>
    <row r="232" ht="15.75" customHeight="1" x14ac:dyDescent="0.55000000000000004"/>
    <row r="233" ht="15.75" customHeight="1" x14ac:dyDescent="0.55000000000000004"/>
    <row r="234" ht="15.75" customHeight="1" x14ac:dyDescent="0.55000000000000004"/>
    <row r="235" ht="15.75" customHeight="1" x14ac:dyDescent="0.55000000000000004"/>
    <row r="236" ht="15.75" customHeight="1" x14ac:dyDescent="0.55000000000000004"/>
    <row r="237" ht="15.75" customHeight="1" x14ac:dyDescent="0.55000000000000004"/>
    <row r="238" ht="15.75" customHeight="1" x14ac:dyDescent="0.55000000000000004"/>
    <row r="239" ht="15.75" customHeight="1" x14ac:dyDescent="0.55000000000000004"/>
    <row r="240" ht="15.75" customHeight="1" x14ac:dyDescent="0.55000000000000004"/>
    <row r="241" ht="15.75" customHeight="1" x14ac:dyDescent="0.55000000000000004"/>
    <row r="242" ht="15.75" customHeight="1" x14ac:dyDescent="0.55000000000000004"/>
    <row r="243" ht="15.75" customHeight="1" x14ac:dyDescent="0.55000000000000004"/>
    <row r="244" ht="15.75" customHeight="1" x14ac:dyDescent="0.55000000000000004"/>
    <row r="245" ht="15.75" customHeight="1" x14ac:dyDescent="0.55000000000000004"/>
    <row r="246" ht="15.75" customHeight="1" x14ac:dyDescent="0.55000000000000004"/>
    <row r="247" ht="15.75" customHeight="1" x14ac:dyDescent="0.55000000000000004"/>
    <row r="248" ht="15.75" customHeight="1" x14ac:dyDescent="0.55000000000000004"/>
    <row r="249" ht="15.75" customHeight="1" x14ac:dyDescent="0.55000000000000004"/>
    <row r="250" ht="15.75" customHeight="1" x14ac:dyDescent="0.55000000000000004"/>
    <row r="251" ht="15.75" customHeight="1" x14ac:dyDescent="0.55000000000000004"/>
    <row r="252" ht="15.75" customHeight="1" x14ac:dyDescent="0.55000000000000004"/>
    <row r="253" ht="15.75" customHeight="1" x14ac:dyDescent="0.55000000000000004"/>
    <row r="254" ht="15.75" customHeight="1" x14ac:dyDescent="0.55000000000000004"/>
    <row r="255" ht="15.75" customHeight="1" x14ac:dyDescent="0.55000000000000004"/>
    <row r="256" ht="15.75" customHeight="1" x14ac:dyDescent="0.55000000000000004"/>
    <row r="257" ht="15.75" customHeight="1" x14ac:dyDescent="0.55000000000000004"/>
    <row r="258" ht="15.75" customHeight="1" x14ac:dyDescent="0.55000000000000004"/>
    <row r="259" ht="15.75" customHeight="1" x14ac:dyDescent="0.55000000000000004"/>
    <row r="260" ht="15.75" customHeight="1" x14ac:dyDescent="0.55000000000000004"/>
    <row r="261" ht="15.75" customHeight="1" x14ac:dyDescent="0.55000000000000004"/>
    <row r="262" ht="15.75" customHeight="1" x14ac:dyDescent="0.55000000000000004"/>
    <row r="263" ht="15.75" customHeight="1" x14ac:dyDescent="0.55000000000000004"/>
    <row r="264" ht="15.75" customHeight="1" x14ac:dyDescent="0.55000000000000004"/>
    <row r="265" ht="15.75" customHeight="1" x14ac:dyDescent="0.55000000000000004"/>
    <row r="266" ht="15.75" customHeight="1" x14ac:dyDescent="0.55000000000000004"/>
    <row r="267" ht="15.75" customHeight="1" x14ac:dyDescent="0.55000000000000004"/>
    <row r="268" ht="15.75" customHeight="1" x14ac:dyDescent="0.55000000000000004"/>
    <row r="269" ht="15.75" customHeight="1" x14ac:dyDescent="0.55000000000000004"/>
    <row r="270" ht="15.75" customHeight="1" x14ac:dyDescent="0.55000000000000004"/>
    <row r="271" ht="15.75" customHeight="1" x14ac:dyDescent="0.55000000000000004"/>
    <row r="272" ht="15.75" customHeight="1" x14ac:dyDescent="0.55000000000000004"/>
    <row r="273" ht="15.75" customHeight="1" x14ac:dyDescent="0.55000000000000004"/>
    <row r="274" ht="15.75" customHeight="1" x14ac:dyDescent="0.55000000000000004"/>
    <row r="275" ht="15.75" customHeight="1" x14ac:dyDescent="0.55000000000000004"/>
    <row r="276" ht="15.75" customHeight="1" x14ac:dyDescent="0.55000000000000004"/>
    <row r="277" ht="15.75" customHeight="1" x14ac:dyDescent="0.55000000000000004"/>
    <row r="278" ht="15.75" customHeight="1" x14ac:dyDescent="0.55000000000000004"/>
    <row r="279" ht="15.75" customHeight="1" x14ac:dyDescent="0.55000000000000004"/>
    <row r="280" ht="15.75" customHeight="1" x14ac:dyDescent="0.55000000000000004"/>
    <row r="281" ht="15.75" customHeight="1" x14ac:dyDescent="0.55000000000000004"/>
    <row r="282" ht="15.75" customHeight="1" x14ac:dyDescent="0.55000000000000004"/>
    <row r="283" ht="15.75" customHeight="1" x14ac:dyDescent="0.55000000000000004"/>
    <row r="284" ht="15.75" customHeight="1" x14ac:dyDescent="0.55000000000000004"/>
    <row r="285" ht="15.75" customHeight="1" x14ac:dyDescent="0.55000000000000004"/>
    <row r="286" ht="15.75" customHeight="1" x14ac:dyDescent="0.55000000000000004"/>
    <row r="287" ht="15.75" customHeight="1" x14ac:dyDescent="0.55000000000000004"/>
    <row r="288" ht="15.75" customHeight="1" x14ac:dyDescent="0.55000000000000004"/>
    <row r="289" ht="15.75" customHeight="1" x14ac:dyDescent="0.55000000000000004"/>
    <row r="290" ht="15.75" customHeight="1" x14ac:dyDescent="0.55000000000000004"/>
    <row r="291" ht="15.75" customHeight="1" x14ac:dyDescent="0.55000000000000004"/>
    <row r="292" ht="15.75" customHeight="1" x14ac:dyDescent="0.55000000000000004"/>
    <row r="293" ht="15.75" customHeight="1" x14ac:dyDescent="0.55000000000000004"/>
    <row r="294" ht="15.75" customHeight="1" x14ac:dyDescent="0.55000000000000004"/>
    <row r="295" ht="15.75" customHeight="1" x14ac:dyDescent="0.55000000000000004"/>
    <row r="296" ht="15.75" customHeight="1" x14ac:dyDescent="0.55000000000000004"/>
    <row r="297" ht="15.75" customHeight="1" x14ac:dyDescent="0.55000000000000004"/>
    <row r="298" ht="15.75" customHeight="1" x14ac:dyDescent="0.55000000000000004"/>
    <row r="299" ht="15.75" customHeight="1" x14ac:dyDescent="0.55000000000000004"/>
    <row r="300" ht="15.75" customHeight="1" x14ac:dyDescent="0.55000000000000004"/>
    <row r="301" ht="15.75" customHeight="1" x14ac:dyDescent="0.55000000000000004"/>
    <row r="302" ht="15.75" customHeight="1" x14ac:dyDescent="0.55000000000000004"/>
    <row r="303" ht="15.75" customHeight="1" x14ac:dyDescent="0.55000000000000004"/>
    <row r="304" ht="15.75" customHeight="1" x14ac:dyDescent="0.55000000000000004"/>
    <row r="305" ht="15.75" customHeight="1" x14ac:dyDescent="0.55000000000000004"/>
    <row r="306" ht="15.75" customHeight="1" x14ac:dyDescent="0.55000000000000004"/>
    <row r="307" ht="15.75" customHeight="1" x14ac:dyDescent="0.55000000000000004"/>
    <row r="308" ht="15.75" customHeight="1" x14ac:dyDescent="0.55000000000000004"/>
    <row r="309" ht="15.75" customHeight="1" x14ac:dyDescent="0.55000000000000004"/>
    <row r="310" ht="15.75" customHeight="1" x14ac:dyDescent="0.55000000000000004"/>
    <row r="311" ht="15.75" customHeight="1" x14ac:dyDescent="0.55000000000000004"/>
    <row r="312" ht="15.75" customHeight="1" x14ac:dyDescent="0.55000000000000004"/>
    <row r="313" ht="15.75" customHeight="1" x14ac:dyDescent="0.55000000000000004"/>
    <row r="314" ht="15.75" customHeight="1" x14ac:dyDescent="0.55000000000000004"/>
    <row r="315" ht="15.75" customHeight="1" x14ac:dyDescent="0.55000000000000004"/>
    <row r="316" ht="15.75" customHeight="1" x14ac:dyDescent="0.55000000000000004"/>
    <row r="317" ht="15.75" customHeight="1" x14ac:dyDescent="0.55000000000000004"/>
    <row r="318" ht="15.75" customHeight="1" x14ac:dyDescent="0.55000000000000004"/>
    <row r="319" ht="15.75" customHeight="1" x14ac:dyDescent="0.55000000000000004"/>
    <row r="320" ht="15.75" customHeight="1" x14ac:dyDescent="0.55000000000000004"/>
    <row r="321" ht="15.75" customHeight="1" x14ac:dyDescent="0.55000000000000004"/>
    <row r="322" ht="15.75" customHeight="1" x14ac:dyDescent="0.55000000000000004"/>
    <row r="323" ht="15.75" customHeight="1" x14ac:dyDescent="0.55000000000000004"/>
    <row r="324" ht="15.75" customHeight="1" x14ac:dyDescent="0.55000000000000004"/>
    <row r="325" ht="15.75" customHeight="1" x14ac:dyDescent="0.55000000000000004"/>
    <row r="326" ht="15.75" customHeight="1" x14ac:dyDescent="0.55000000000000004"/>
    <row r="327" ht="15.75" customHeight="1" x14ac:dyDescent="0.55000000000000004"/>
    <row r="328" ht="15.75" customHeight="1" x14ac:dyDescent="0.55000000000000004"/>
    <row r="329" ht="15.75" customHeight="1" x14ac:dyDescent="0.55000000000000004"/>
    <row r="330" ht="15.75" customHeight="1" x14ac:dyDescent="0.55000000000000004"/>
    <row r="331" ht="15.75" customHeight="1" x14ac:dyDescent="0.55000000000000004"/>
    <row r="332" ht="15.75" customHeight="1" x14ac:dyDescent="0.55000000000000004"/>
    <row r="333" ht="15.75" customHeight="1" x14ac:dyDescent="0.55000000000000004"/>
    <row r="334" ht="15.75" customHeight="1" x14ac:dyDescent="0.55000000000000004"/>
    <row r="335" ht="15.75" customHeight="1" x14ac:dyDescent="0.55000000000000004"/>
    <row r="336" ht="15.75" customHeight="1" x14ac:dyDescent="0.55000000000000004"/>
    <row r="337" ht="15.75" customHeight="1" x14ac:dyDescent="0.55000000000000004"/>
    <row r="338" ht="15.75" customHeight="1" x14ac:dyDescent="0.55000000000000004"/>
    <row r="339" ht="15.75" customHeight="1" x14ac:dyDescent="0.55000000000000004"/>
    <row r="340" ht="15.75" customHeight="1" x14ac:dyDescent="0.55000000000000004"/>
    <row r="341" ht="15.75" customHeight="1" x14ac:dyDescent="0.55000000000000004"/>
    <row r="342" ht="15.75" customHeight="1" x14ac:dyDescent="0.55000000000000004"/>
    <row r="343" ht="15.75" customHeight="1" x14ac:dyDescent="0.55000000000000004"/>
    <row r="344" ht="15.75" customHeight="1" x14ac:dyDescent="0.55000000000000004"/>
    <row r="345" ht="15.75" customHeight="1" x14ac:dyDescent="0.55000000000000004"/>
    <row r="346" ht="15.75" customHeight="1" x14ac:dyDescent="0.55000000000000004"/>
    <row r="347" ht="15.75" customHeight="1" x14ac:dyDescent="0.55000000000000004"/>
    <row r="348" ht="15.75" customHeight="1" x14ac:dyDescent="0.55000000000000004"/>
    <row r="349" ht="15.75" customHeight="1" x14ac:dyDescent="0.55000000000000004"/>
    <row r="350" ht="15.75" customHeight="1" x14ac:dyDescent="0.55000000000000004"/>
    <row r="351" ht="15.75" customHeight="1" x14ac:dyDescent="0.55000000000000004"/>
    <row r="352" ht="15.75" customHeight="1" x14ac:dyDescent="0.55000000000000004"/>
    <row r="353" ht="15.75" customHeight="1" x14ac:dyDescent="0.55000000000000004"/>
    <row r="354" ht="15.75" customHeight="1" x14ac:dyDescent="0.55000000000000004"/>
    <row r="355" ht="15.75" customHeight="1" x14ac:dyDescent="0.55000000000000004"/>
    <row r="356" ht="15.75" customHeight="1" x14ac:dyDescent="0.55000000000000004"/>
    <row r="357" ht="15.75" customHeight="1" x14ac:dyDescent="0.55000000000000004"/>
    <row r="358" ht="15.75" customHeight="1" x14ac:dyDescent="0.55000000000000004"/>
    <row r="359" ht="15.75" customHeight="1" x14ac:dyDescent="0.55000000000000004"/>
    <row r="360" ht="15.75" customHeight="1" x14ac:dyDescent="0.55000000000000004"/>
    <row r="361" ht="15.75" customHeight="1" x14ac:dyDescent="0.55000000000000004"/>
    <row r="362" ht="15.75" customHeight="1" x14ac:dyDescent="0.55000000000000004"/>
    <row r="363" ht="15.75" customHeight="1" x14ac:dyDescent="0.55000000000000004"/>
    <row r="364" ht="15.75" customHeight="1" x14ac:dyDescent="0.55000000000000004"/>
    <row r="365" ht="15.75" customHeight="1" x14ac:dyDescent="0.55000000000000004"/>
    <row r="366" ht="15.75" customHeight="1" x14ac:dyDescent="0.55000000000000004"/>
    <row r="367" ht="15.75" customHeight="1" x14ac:dyDescent="0.55000000000000004"/>
    <row r="368" ht="15.75" customHeight="1" x14ac:dyDescent="0.55000000000000004"/>
    <row r="369" ht="15.75" customHeight="1" x14ac:dyDescent="0.55000000000000004"/>
    <row r="370" ht="15.75" customHeight="1" x14ac:dyDescent="0.55000000000000004"/>
    <row r="371" ht="15.75" customHeight="1" x14ac:dyDescent="0.55000000000000004"/>
    <row r="372" ht="15.75" customHeight="1" x14ac:dyDescent="0.55000000000000004"/>
    <row r="373" ht="15.75" customHeight="1" x14ac:dyDescent="0.55000000000000004"/>
    <row r="374" ht="15.75" customHeight="1" x14ac:dyDescent="0.55000000000000004"/>
    <row r="375" ht="15.75" customHeight="1" x14ac:dyDescent="0.55000000000000004"/>
    <row r="376" ht="15.75" customHeight="1" x14ac:dyDescent="0.55000000000000004"/>
    <row r="377" ht="15.75" customHeight="1" x14ac:dyDescent="0.55000000000000004"/>
    <row r="378" ht="15.75" customHeight="1" x14ac:dyDescent="0.55000000000000004"/>
    <row r="379" ht="15.75" customHeight="1" x14ac:dyDescent="0.55000000000000004"/>
    <row r="380" ht="15.75" customHeight="1" x14ac:dyDescent="0.55000000000000004"/>
    <row r="381" ht="15.75" customHeight="1" x14ac:dyDescent="0.55000000000000004"/>
    <row r="382" ht="15.75" customHeight="1" x14ac:dyDescent="0.55000000000000004"/>
    <row r="383" ht="15.75" customHeight="1" x14ac:dyDescent="0.55000000000000004"/>
    <row r="384" ht="15.75" customHeight="1" x14ac:dyDescent="0.55000000000000004"/>
    <row r="385" ht="15.75" customHeight="1" x14ac:dyDescent="0.55000000000000004"/>
    <row r="386" ht="15.75" customHeight="1" x14ac:dyDescent="0.55000000000000004"/>
    <row r="387" ht="15.75" customHeight="1" x14ac:dyDescent="0.55000000000000004"/>
    <row r="388" ht="15.75" customHeight="1" x14ac:dyDescent="0.55000000000000004"/>
    <row r="389" ht="15.75" customHeight="1" x14ac:dyDescent="0.55000000000000004"/>
    <row r="390" ht="15.75" customHeight="1" x14ac:dyDescent="0.55000000000000004"/>
    <row r="391" ht="15.75" customHeight="1" x14ac:dyDescent="0.55000000000000004"/>
    <row r="392" ht="15.75" customHeight="1" x14ac:dyDescent="0.55000000000000004"/>
    <row r="393" ht="15.75" customHeight="1" x14ac:dyDescent="0.55000000000000004"/>
    <row r="394" ht="15.75" customHeight="1" x14ac:dyDescent="0.55000000000000004"/>
    <row r="395" ht="15.75" customHeight="1" x14ac:dyDescent="0.55000000000000004"/>
    <row r="396" ht="15.75" customHeight="1" x14ac:dyDescent="0.55000000000000004"/>
    <row r="397" ht="15.75" customHeight="1" x14ac:dyDescent="0.55000000000000004"/>
    <row r="398" ht="15.75" customHeight="1" x14ac:dyDescent="0.55000000000000004"/>
    <row r="399" ht="15.75" customHeight="1" x14ac:dyDescent="0.55000000000000004"/>
    <row r="400" ht="15.75" customHeight="1" x14ac:dyDescent="0.55000000000000004"/>
    <row r="401" ht="15.75" customHeight="1" x14ac:dyDescent="0.55000000000000004"/>
    <row r="402" ht="15.75" customHeight="1" x14ac:dyDescent="0.55000000000000004"/>
    <row r="403" ht="15.75" customHeight="1" x14ac:dyDescent="0.55000000000000004"/>
    <row r="404" ht="15.75" customHeight="1" x14ac:dyDescent="0.55000000000000004"/>
    <row r="405" ht="15.75" customHeight="1" x14ac:dyDescent="0.55000000000000004"/>
    <row r="406" ht="15.75" customHeight="1" x14ac:dyDescent="0.55000000000000004"/>
    <row r="407" ht="15.75" customHeight="1" x14ac:dyDescent="0.55000000000000004"/>
    <row r="408" ht="15.75" customHeight="1" x14ac:dyDescent="0.55000000000000004"/>
    <row r="409" ht="15.75" customHeight="1" x14ac:dyDescent="0.55000000000000004"/>
    <row r="410" ht="15.75" customHeight="1" x14ac:dyDescent="0.55000000000000004"/>
    <row r="411" ht="15.75" customHeight="1" x14ac:dyDescent="0.55000000000000004"/>
    <row r="412" ht="15.75" customHeight="1" x14ac:dyDescent="0.55000000000000004"/>
    <row r="413" ht="15.75" customHeight="1" x14ac:dyDescent="0.55000000000000004"/>
    <row r="414" ht="15.75" customHeight="1" x14ac:dyDescent="0.55000000000000004"/>
    <row r="415" ht="15.75" customHeight="1" x14ac:dyDescent="0.55000000000000004"/>
    <row r="416" ht="15.75" customHeight="1" x14ac:dyDescent="0.55000000000000004"/>
    <row r="417" ht="15.75" customHeight="1" x14ac:dyDescent="0.55000000000000004"/>
    <row r="418" ht="15.75" customHeight="1" x14ac:dyDescent="0.55000000000000004"/>
    <row r="419" ht="15.75" customHeight="1" x14ac:dyDescent="0.55000000000000004"/>
    <row r="420" ht="15.75" customHeight="1" x14ac:dyDescent="0.55000000000000004"/>
    <row r="421" ht="15.75" customHeight="1" x14ac:dyDescent="0.55000000000000004"/>
    <row r="422" ht="15.75" customHeight="1" x14ac:dyDescent="0.55000000000000004"/>
    <row r="423" ht="15.75" customHeight="1" x14ac:dyDescent="0.55000000000000004"/>
    <row r="424" ht="15.75" customHeight="1" x14ac:dyDescent="0.55000000000000004"/>
    <row r="425" ht="15.75" customHeight="1" x14ac:dyDescent="0.55000000000000004"/>
    <row r="426" ht="15.75" customHeight="1" x14ac:dyDescent="0.55000000000000004"/>
    <row r="427" ht="15.75" customHeight="1" x14ac:dyDescent="0.55000000000000004"/>
    <row r="428" ht="15.75" customHeight="1" x14ac:dyDescent="0.55000000000000004"/>
    <row r="429" ht="15.75" customHeight="1" x14ac:dyDescent="0.55000000000000004"/>
    <row r="430" ht="15.75" customHeight="1" x14ac:dyDescent="0.55000000000000004"/>
    <row r="431" ht="15.75" customHeight="1" x14ac:dyDescent="0.55000000000000004"/>
    <row r="432" ht="15.75" customHeight="1" x14ac:dyDescent="0.55000000000000004"/>
    <row r="433" ht="15.75" customHeight="1" x14ac:dyDescent="0.55000000000000004"/>
    <row r="434" ht="15.75" customHeight="1" x14ac:dyDescent="0.55000000000000004"/>
    <row r="435" ht="15.75" customHeight="1" x14ac:dyDescent="0.55000000000000004"/>
    <row r="436" ht="15.75" customHeight="1" x14ac:dyDescent="0.55000000000000004"/>
    <row r="437" ht="15.75" customHeight="1" x14ac:dyDescent="0.55000000000000004"/>
    <row r="438" ht="15.75" customHeight="1" x14ac:dyDescent="0.55000000000000004"/>
    <row r="439" ht="15.75" customHeight="1" x14ac:dyDescent="0.55000000000000004"/>
    <row r="440" ht="15.75" customHeight="1" x14ac:dyDescent="0.55000000000000004"/>
    <row r="441" ht="15.75" customHeight="1" x14ac:dyDescent="0.55000000000000004"/>
    <row r="442" ht="15.75" customHeight="1" x14ac:dyDescent="0.55000000000000004"/>
    <row r="443" ht="15.75" customHeight="1" x14ac:dyDescent="0.55000000000000004"/>
    <row r="444" ht="15.75" customHeight="1" x14ac:dyDescent="0.55000000000000004"/>
    <row r="445" ht="15.75" customHeight="1" x14ac:dyDescent="0.55000000000000004"/>
    <row r="446" ht="15.75" customHeight="1" x14ac:dyDescent="0.55000000000000004"/>
    <row r="447" ht="15.75" customHeight="1" x14ac:dyDescent="0.55000000000000004"/>
    <row r="448" ht="15.75" customHeight="1" x14ac:dyDescent="0.55000000000000004"/>
    <row r="449" ht="15.75" customHeight="1" x14ac:dyDescent="0.55000000000000004"/>
    <row r="450" ht="15.75" customHeight="1" x14ac:dyDescent="0.55000000000000004"/>
    <row r="451" ht="15.75" customHeight="1" x14ac:dyDescent="0.55000000000000004"/>
    <row r="452" ht="15.75" customHeight="1" x14ac:dyDescent="0.55000000000000004"/>
    <row r="453" ht="15.75" customHeight="1" x14ac:dyDescent="0.55000000000000004"/>
    <row r="454" ht="15.75" customHeight="1" x14ac:dyDescent="0.55000000000000004"/>
    <row r="455" ht="15.75" customHeight="1" x14ac:dyDescent="0.55000000000000004"/>
    <row r="456" ht="15.75" customHeight="1" x14ac:dyDescent="0.55000000000000004"/>
    <row r="457" ht="15.75" customHeight="1" x14ac:dyDescent="0.55000000000000004"/>
    <row r="458" ht="15.75" customHeight="1" x14ac:dyDescent="0.55000000000000004"/>
    <row r="459" ht="15.75" customHeight="1" x14ac:dyDescent="0.55000000000000004"/>
    <row r="460" ht="15.75" customHeight="1" x14ac:dyDescent="0.55000000000000004"/>
    <row r="461" ht="15.75" customHeight="1" x14ac:dyDescent="0.55000000000000004"/>
    <row r="462" ht="15.75" customHeight="1" x14ac:dyDescent="0.55000000000000004"/>
    <row r="463" ht="15.75" customHeight="1" x14ac:dyDescent="0.55000000000000004"/>
    <row r="464" ht="15.75" customHeight="1" x14ac:dyDescent="0.55000000000000004"/>
    <row r="465" ht="15.75" customHeight="1" x14ac:dyDescent="0.55000000000000004"/>
    <row r="466" ht="15.75" customHeight="1" x14ac:dyDescent="0.55000000000000004"/>
    <row r="467" ht="15.75" customHeight="1" x14ac:dyDescent="0.55000000000000004"/>
    <row r="468" ht="15.75" customHeight="1" x14ac:dyDescent="0.55000000000000004"/>
    <row r="469" ht="15.75" customHeight="1" x14ac:dyDescent="0.55000000000000004"/>
    <row r="470" ht="15.75" customHeight="1" x14ac:dyDescent="0.55000000000000004"/>
    <row r="471" ht="15.75" customHeight="1" x14ac:dyDescent="0.55000000000000004"/>
    <row r="472" ht="15.75" customHeight="1" x14ac:dyDescent="0.55000000000000004"/>
    <row r="473" ht="15.75" customHeight="1" x14ac:dyDescent="0.55000000000000004"/>
    <row r="474" ht="15.75" customHeight="1" x14ac:dyDescent="0.55000000000000004"/>
    <row r="475" ht="15.75" customHeight="1" x14ac:dyDescent="0.55000000000000004"/>
    <row r="476" ht="15.75" customHeight="1" x14ac:dyDescent="0.55000000000000004"/>
    <row r="477" ht="15.75" customHeight="1" x14ac:dyDescent="0.55000000000000004"/>
    <row r="478" ht="15.75" customHeight="1" x14ac:dyDescent="0.55000000000000004"/>
    <row r="479" ht="15.75" customHeight="1" x14ac:dyDescent="0.55000000000000004"/>
    <row r="480" ht="15.75" customHeight="1" x14ac:dyDescent="0.55000000000000004"/>
    <row r="481" ht="15.75" customHeight="1" x14ac:dyDescent="0.55000000000000004"/>
    <row r="482" ht="15.75" customHeight="1" x14ac:dyDescent="0.55000000000000004"/>
    <row r="483" ht="15.75" customHeight="1" x14ac:dyDescent="0.55000000000000004"/>
    <row r="484" ht="15.75" customHeight="1" x14ac:dyDescent="0.55000000000000004"/>
    <row r="485" ht="15.75" customHeight="1" x14ac:dyDescent="0.55000000000000004"/>
    <row r="486" ht="15.75" customHeight="1" x14ac:dyDescent="0.55000000000000004"/>
    <row r="487" ht="15.75" customHeight="1" x14ac:dyDescent="0.55000000000000004"/>
    <row r="488" ht="15.75" customHeight="1" x14ac:dyDescent="0.55000000000000004"/>
    <row r="489" ht="15.75" customHeight="1" x14ac:dyDescent="0.55000000000000004"/>
    <row r="490" ht="15.75" customHeight="1" x14ac:dyDescent="0.55000000000000004"/>
    <row r="491" ht="15.75" customHeight="1" x14ac:dyDescent="0.55000000000000004"/>
    <row r="492" ht="15.75" customHeight="1" x14ac:dyDescent="0.55000000000000004"/>
    <row r="493" ht="15.75" customHeight="1" x14ac:dyDescent="0.55000000000000004"/>
    <row r="494" ht="15.75" customHeight="1" x14ac:dyDescent="0.55000000000000004"/>
    <row r="495" ht="15.75" customHeight="1" x14ac:dyDescent="0.55000000000000004"/>
    <row r="496" ht="15.75" customHeight="1" x14ac:dyDescent="0.55000000000000004"/>
    <row r="497" ht="15.75" customHeight="1" x14ac:dyDescent="0.55000000000000004"/>
    <row r="498" ht="15.75" customHeight="1" x14ac:dyDescent="0.55000000000000004"/>
    <row r="499" ht="15.75" customHeight="1" x14ac:dyDescent="0.55000000000000004"/>
    <row r="500" ht="15.75" customHeight="1" x14ac:dyDescent="0.55000000000000004"/>
    <row r="501" ht="15.75" customHeight="1" x14ac:dyDescent="0.55000000000000004"/>
    <row r="502" ht="15.75" customHeight="1" x14ac:dyDescent="0.55000000000000004"/>
    <row r="503" ht="15.75" customHeight="1" x14ac:dyDescent="0.55000000000000004"/>
    <row r="504" ht="15.75" customHeight="1" x14ac:dyDescent="0.55000000000000004"/>
    <row r="505" ht="15.75" customHeight="1" x14ac:dyDescent="0.55000000000000004"/>
    <row r="506" ht="15.75" customHeight="1" x14ac:dyDescent="0.55000000000000004"/>
    <row r="507" ht="15.75" customHeight="1" x14ac:dyDescent="0.55000000000000004"/>
    <row r="508" ht="15.75" customHeight="1" x14ac:dyDescent="0.55000000000000004"/>
    <row r="509" ht="15.75" customHeight="1" x14ac:dyDescent="0.55000000000000004"/>
    <row r="510" ht="15.75" customHeight="1" x14ac:dyDescent="0.55000000000000004"/>
    <row r="511" ht="15.75" customHeight="1" x14ac:dyDescent="0.55000000000000004"/>
    <row r="512" ht="15.75" customHeight="1" x14ac:dyDescent="0.55000000000000004"/>
    <row r="513" ht="15.75" customHeight="1" x14ac:dyDescent="0.55000000000000004"/>
    <row r="514" ht="15.75" customHeight="1" x14ac:dyDescent="0.55000000000000004"/>
    <row r="515" ht="15.75" customHeight="1" x14ac:dyDescent="0.55000000000000004"/>
    <row r="516" ht="15.75" customHeight="1" x14ac:dyDescent="0.55000000000000004"/>
    <row r="517" ht="15.75" customHeight="1" x14ac:dyDescent="0.55000000000000004"/>
    <row r="518" ht="15.75" customHeight="1" x14ac:dyDescent="0.55000000000000004"/>
    <row r="519" ht="15.75" customHeight="1" x14ac:dyDescent="0.55000000000000004"/>
    <row r="520" ht="15.75" customHeight="1" x14ac:dyDescent="0.55000000000000004"/>
    <row r="521" ht="15.75" customHeight="1" x14ac:dyDescent="0.55000000000000004"/>
    <row r="522" ht="15.75" customHeight="1" x14ac:dyDescent="0.55000000000000004"/>
    <row r="523" ht="15.75" customHeight="1" x14ac:dyDescent="0.55000000000000004"/>
    <row r="524" ht="15.75" customHeight="1" x14ac:dyDescent="0.55000000000000004"/>
    <row r="525" ht="15.75" customHeight="1" x14ac:dyDescent="0.55000000000000004"/>
    <row r="526" ht="15.75" customHeight="1" x14ac:dyDescent="0.55000000000000004"/>
    <row r="527" ht="15.75" customHeight="1" x14ac:dyDescent="0.55000000000000004"/>
    <row r="528" ht="15.75" customHeight="1" x14ac:dyDescent="0.55000000000000004"/>
    <row r="529" ht="15.75" customHeight="1" x14ac:dyDescent="0.55000000000000004"/>
    <row r="530" ht="15.75" customHeight="1" x14ac:dyDescent="0.55000000000000004"/>
    <row r="531" ht="15.75" customHeight="1" x14ac:dyDescent="0.55000000000000004"/>
    <row r="532" ht="15.75" customHeight="1" x14ac:dyDescent="0.55000000000000004"/>
    <row r="533" ht="15.75" customHeight="1" x14ac:dyDescent="0.55000000000000004"/>
    <row r="534" ht="15.75" customHeight="1" x14ac:dyDescent="0.55000000000000004"/>
    <row r="535" ht="15.75" customHeight="1" x14ac:dyDescent="0.55000000000000004"/>
    <row r="536" ht="15.75" customHeight="1" x14ac:dyDescent="0.55000000000000004"/>
    <row r="537" ht="15.75" customHeight="1" x14ac:dyDescent="0.55000000000000004"/>
    <row r="538" ht="15.75" customHeight="1" x14ac:dyDescent="0.55000000000000004"/>
    <row r="539" ht="15.75" customHeight="1" x14ac:dyDescent="0.55000000000000004"/>
    <row r="540" ht="15.75" customHeight="1" x14ac:dyDescent="0.55000000000000004"/>
    <row r="541" ht="15.75" customHeight="1" x14ac:dyDescent="0.55000000000000004"/>
    <row r="542" ht="15.75" customHeight="1" x14ac:dyDescent="0.55000000000000004"/>
    <row r="543" ht="15.75" customHeight="1" x14ac:dyDescent="0.55000000000000004"/>
    <row r="544" ht="15.75" customHeight="1" x14ac:dyDescent="0.55000000000000004"/>
    <row r="545" ht="15.75" customHeight="1" x14ac:dyDescent="0.55000000000000004"/>
    <row r="546" ht="15.75" customHeight="1" x14ac:dyDescent="0.55000000000000004"/>
    <row r="547" ht="15.75" customHeight="1" x14ac:dyDescent="0.55000000000000004"/>
    <row r="548" ht="15.75" customHeight="1" x14ac:dyDescent="0.55000000000000004"/>
    <row r="549" ht="15.75" customHeight="1" x14ac:dyDescent="0.55000000000000004"/>
    <row r="550" ht="15.75" customHeight="1" x14ac:dyDescent="0.55000000000000004"/>
    <row r="551" ht="15.75" customHeight="1" x14ac:dyDescent="0.55000000000000004"/>
    <row r="552" ht="15.75" customHeight="1" x14ac:dyDescent="0.55000000000000004"/>
    <row r="553" ht="15.75" customHeight="1" x14ac:dyDescent="0.55000000000000004"/>
    <row r="554" ht="15.75" customHeight="1" x14ac:dyDescent="0.55000000000000004"/>
    <row r="555" ht="15.75" customHeight="1" x14ac:dyDescent="0.55000000000000004"/>
    <row r="556" ht="15.75" customHeight="1" x14ac:dyDescent="0.55000000000000004"/>
    <row r="557" ht="15.75" customHeight="1" x14ac:dyDescent="0.55000000000000004"/>
    <row r="558" ht="15.75" customHeight="1" x14ac:dyDescent="0.55000000000000004"/>
    <row r="559" ht="15.75" customHeight="1" x14ac:dyDescent="0.55000000000000004"/>
    <row r="560" ht="15.75" customHeight="1" x14ac:dyDescent="0.55000000000000004"/>
    <row r="561" ht="15.75" customHeight="1" x14ac:dyDescent="0.55000000000000004"/>
    <row r="562" ht="15.75" customHeight="1" x14ac:dyDescent="0.55000000000000004"/>
    <row r="563" ht="15.75" customHeight="1" x14ac:dyDescent="0.55000000000000004"/>
    <row r="564" ht="15.75" customHeight="1" x14ac:dyDescent="0.55000000000000004"/>
    <row r="565" ht="15.75" customHeight="1" x14ac:dyDescent="0.55000000000000004"/>
    <row r="566" ht="15.75" customHeight="1" x14ac:dyDescent="0.55000000000000004"/>
    <row r="567" ht="15.75" customHeight="1" x14ac:dyDescent="0.55000000000000004"/>
    <row r="568" ht="15.75" customHeight="1" x14ac:dyDescent="0.55000000000000004"/>
    <row r="569" ht="15.75" customHeight="1" x14ac:dyDescent="0.55000000000000004"/>
    <row r="570" ht="15.75" customHeight="1" x14ac:dyDescent="0.55000000000000004"/>
    <row r="571" ht="15.75" customHeight="1" x14ac:dyDescent="0.55000000000000004"/>
    <row r="572" ht="15.75" customHeight="1" x14ac:dyDescent="0.55000000000000004"/>
    <row r="573" ht="15.75" customHeight="1" x14ac:dyDescent="0.55000000000000004"/>
    <row r="574" ht="15.75" customHeight="1" x14ac:dyDescent="0.55000000000000004"/>
    <row r="575" ht="15.75" customHeight="1" x14ac:dyDescent="0.55000000000000004"/>
    <row r="576" ht="15.75" customHeight="1" x14ac:dyDescent="0.55000000000000004"/>
    <row r="577" ht="15.75" customHeight="1" x14ac:dyDescent="0.55000000000000004"/>
    <row r="578" ht="15.75" customHeight="1" x14ac:dyDescent="0.55000000000000004"/>
    <row r="579" ht="15.75" customHeight="1" x14ac:dyDescent="0.55000000000000004"/>
    <row r="580" ht="15.75" customHeight="1" x14ac:dyDescent="0.55000000000000004"/>
    <row r="581" ht="15.75" customHeight="1" x14ac:dyDescent="0.55000000000000004"/>
    <row r="582" ht="15.75" customHeight="1" x14ac:dyDescent="0.55000000000000004"/>
    <row r="583" ht="15.75" customHeight="1" x14ac:dyDescent="0.55000000000000004"/>
    <row r="584" ht="15.75" customHeight="1" x14ac:dyDescent="0.55000000000000004"/>
    <row r="585" ht="15.75" customHeight="1" x14ac:dyDescent="0.55000000000000004"/>
    <row r="586" ht="15.75" customHeight="1" x14ac:dyDescent="0.55000000000000004"/>
    <row r="587" ht="15.75" customHeight="1" x14ac:dyDescent="0.55000000000000004"/>
    <row r="588" ht="15.75" customHeight="1" x14ac:dyDescent="0.55000000000000004"/>
    <row r="589" ht="15.75" customHeight="1" x14ac:dyDescent="0.55000000000000004"/>
    <row r="590" ht="15.75" customHeight="1" x14ac:dyDescent="0.55000000000000004"/>
    <row r="591" ht="15.75" customHeight="1" x14ac:dyDescent="0.55000000000000004"/>
    <row r="592" ht="15.75" customHeight="1" x14ac:dyDescent="0.55000000000000004"/>
    <row r="593" ht="15.75" customHeight="1" x14ac:dyDescent="0.55000000000000004"/>
    <row r="594" ht="15.75" customHeight="1" x14ac:dyDescent="0.55000000000000004"/>
    <row r="595" ht="15.75" customHeight="1" x14ac:dyDescent="0.55000000000000004"/>
    <row r="596" ht="15.75" customHeight="1" x14ac:dyDescent="0.55000000000000004"/>
    <row r="597" ht="15.75" customHeight="1" x14ac:dyDescent="0.55000000000000004"/>
    <row r="598" ht="15.75" customHeight="1" x14ac:dyDescent="0.55000000000000004"/>
    <row r="599" ht="15.75" customHeight="1" x14ac:dyDescent="0.55000000000000004"/>
    <row r="600" ht="15.75" customHeight="1" x14ac:dyDescent="0.55000000000000004"/>
    <row r="601" ht="15.75" customHeight="1" x14ac:dyDescent="0.55000000000000004"/>
    <row r="602" ht="15.75" customHeight="1" x14ac:dyDescent="0.55000000000000004"/>
    <row r="603" ht="15.75" customHeight="1" x14ac:dyDescent="0.55000000000000004"/>
    <row r="604" ht="15.75" customHeight="1" x14ac:dyDescent="0.55000000000000004"/>
    <row r="605" ht="15.75" customHeight="1" x14ac:dyDescent="0.55000000000000004"/>
    <row r="606" ht="15.75" customHeight="1" x14ac:dyDescent="0.55000000000000004"/>
    <row r="607" ht="15.75" customHeight="1" x14ac:dyDescent="0.55000000000000004"/>
    <row r="608" ht="15.75" customHeight="1" x14ac:dyDescent="0.55000000000000004"/>
    <row r="609" ht="15.75" customHeight="1" x14ac:dyDescent="0.55000000000000004"/>
    <row r="610" ht="15.75" customHeight="1" x14ac:dyDescent="0.55000000000000004"/>
    <row r="611" ht="15.75" customHeight="1" x14ac:dyDescent="0.55000000000000004"/>
    <row r="612" ht="15.75" customHeight="1" x14ac:dyDescent="0.55000000000000004"/>
    <row r="613" ht="15.75" customHeight="1" x14ac:dyDescent="0.55000000000000004"/>
    <row r="614" ht="15.75" customHeight="1" x14ac:dyDescent="0.55000000000000004"/>
    <row r="615" ht="15.75" customHeight="1" x14ac:dyDescent="0.55000000000000004"/>
    <row r="616" ht="15.75" customHeight="1" x14ac:dyDescent="0.55000000000000004"/>
    <row r="617" ht="15.75" customHeight="1" x14ac:dyDescent="0.55000000000000004"/>
    <row r="618" ht="15.75" customHeight="1" x14ac:dyDescent="0.55000000000000004"/>
    <row r="619" ht="15.75" customHeight="1" x14ac:dyDescent="0.55000000000000004"/>
    <row r="620" ht="15.75" customHeight="1" x14ac:dyDescent="0.55000000000000004"/>
    <row r="621" ht="15.75" customHeight="1" x14ac:dyDescent="0.55000000000000004"/>
    <row r="622" ht="15.75" customHeight="1" x14ac:dyDescent="0.55000000000000004"/>
    <row r="623" ht="15.75" customHeight="1" x14ac:dyDescent="0.55000000000000004"/>
    <row r="624" ht="15.75" customHeight="1" x14ac:dyDescent="0.55000000000000004"/>
    <row r="625" ht="15.75" customHeight="1" x14ac:dyDescent="0.55000000000000004"/>
    <row r="626" ht="15.75" customHeight="1" x14ac:dyDescent="0.55000000000000004"/>
    <row r="627" ht="15.75" customHeight="1" x14ac:dyDescent="0.55000000000000004"/>
    <row r="628" ht="15.75" customHeight="1" x14ac:dyDescent="0.55000000000000004"/>
    <row r="629" ht="15.75" customHeight="1" x14ac:dyDescent="0.55000000000000004"/>
    <row r="630" ht="15.75" customHeight="1" x14ac:dyDescent="0.55000000000000004"/>
    <row r="631" ht="15.75" customHeight="1" x14ac:dyDescent="0.55000000000000004"/>
    <row r="632" ht="15.75" customHeight="1" x14ac:dyDescent="0.55000000000000004"/>
    <row r="633" ht="15.75" customHeight="1" x14ac:dyDescent="0.55000000000000004"/>
    <row r="634" ht="15.75" customHeight="1" x14ac:dyDescent="0.55000000000000004"/>
    <row r="635" ht="15.75" customHeight="1" x14ac:dyDescent="0.55000000000000004"/>
    <row r="636" ht="15.75" customHeight="1" x14ac:dyDescent="0.55000000000000004"/>
    <row r="637" ht="15.75" customHeight="1" x14ac:dyDescent="0.55000000000000004"/>
    <row r="638" ht="15.75" customHeight="1" x14ac:dyDescent="0.55000000000000004"/>
    <row r="639" ht="15.75" customHeight="1" x14ac:dyDescent="0.55000000000000004"/>
    <row r="640" ht="15.75" customHeight="1" x14ac:dyDescent="0.55000000000000004"/>
    <row r="641" ht="15.75" customHeight="1" x14ac:dyDescent="0.55000000000000004"/>
    <row r="642" ht="15.75" customHeight="1" x14ac:dyDescent="0.55000000000000004"/>
    <row r="643" ht="15.75" customHeight="1" x14ac:dyDescent="0.55000000000000004"/>
    <row r="644" ht="15.75" customHeight="1" x14ac:dyDescent="0.55000000000000004"/>
    <row r="645" ht="15.75" customHeight="1" x14ac:dyDescent="0.55000000000000004"/>
    <row r="646" ht="15.75" customHeight="1" x14ac:dyDescent="0.55000000000000004"/>
    <row r="647" ht="15.75" customHeight="1" x14ac:dyDescent="0.55000000000000004"/>
    <row r="648" ht="15.75" customHeight="1" x14ac:dyDescent="0.55000000000000004"/>
    <row r="649" ht="15.75" customHeight="1" x14ac:dyDescent="0.55000000000000004"/>
    <row r="650" ht="15.75" customHeight="1" x14ac:dyDescent="0.55000000000000004"/>
    <row r="651" ht="15.75" customHeight="1" x14ac:dyDescent="0.55000000000000004"/>
    <row r="652" ht="15.75" customHeight="1" x14ac:dyDescent="0.55000000000000004"/>
    <row r="653" ht="15.75" customHeight="1" x14ac:dyDescent="0.55000000000000004"/>
    <row r="654" ht="15.75" customHeight="1" x14ac:dyDescent="0.55000000000000004"/>
    <row r="655" ht="15.75" customHeight="1" x14ac:dyDescent="0.55000000000000004"/>
    <row r="656" ht="15.75" customHeight="1" x14ac:dyDescent="0.55000000000000004"/>
    <row r="657" ht="15.75" customHeight="1" x14ac:dyDescent="0.55000000000000004"/>
    <row r="658" ht="15.75" customHeight="1" x14ac:dyDescent="0.55000000000000004"/>
    <row r="659" ht="15.75" customHeight="1" x14ac:dyDescent="0.55000000000000004"/>
    <row r="660" ht="15.75" customHeight="1" x14ac:dyDescent="0.55000000000000004"/>
    <row r="661" ht="15.75" customHeight="1" x14ac:dyDescent="0.55000000000000004"/>
    <row r="662" ht="15.75" customHeight="1" x14ac:dyDescent="0.55000000000000004"/>
    <row r="663" ht="15.75" customHeight="1" x14ac:dyDescent="0.55000000000000004"/>
    <row r="664" ht="15.75" customHeight="1" x14ac:dyDescent="0.55000000000000004"/>
    <row r="665" ht="15.75" customHeight="1" x14ac:dyDescent="0.55000000000000004"/>
    <row r="666" ht="15.75" customHeight="1" x14ac:dyDescent="0.55000000000000004"/>
    <row r="667" ht="15.75" customHeight="1" x14ac:dyDescent="0.55000000000000004"/>
    <row r="668" ht="15.75" customHeight="1" x14ac:dyDescent="0.55000000000000004"/>
    <row r="669" ht="15.75" customHeight="1" x14ac:dyDescent="0.55000000000000004"/>
    <row r="670" ht="15.75" customHeight="1" x14ac:dyDescent="0.55000000000000004"/>
    <row r="671" ht="15.75" customHeight="1" x14ac:dyDescent="0.55000000000000004"/>
    <row r="672" ht="15.75" customHeight="1" x14ac:dyDescent="0.55000000000000004"/>
    <row r="673" ht="15.75" customHeight="1" x14ac:dyDescent="0.55000000000000004"/>
    <row r="674" ht="15.75" customHeight="1" x14ac:dyDescent="0.55000000000000004"/>
    <row r="675" ht="15.75" customHeight="1" x14ac:dyDescent="0.55000000000000004"/>
    <row r="676" ht="15.75" customHeight="1" x14ac:dyDescent="0.55000000000000004"/>
    <row r="677" ht="15.75" customHeight="1" x14ac:dyDescent="0.55000000000000004"/>
    <row r="678" ht="15.75" customHeight="1" x14ac:dyDescent="0.55000000000000004"/>
    <row r="679" ht="15.75" customHeight="1" x14ac:dyDescent="0.55000000000000004"/>
    <row r="680" ht="15.75" customHeight="1" x14ac:dyDescent="0.55000000000000004"/>
    <row r="681" ht="15.75" customHeight="1" x14ac:dyDescent="0.55000000000000004"/>
    <row r="682" ht="15.75" customHeight="1" x14ac:dyDescent="0.55000000000000004"/>
    <row r="683" ht="15.75" customHeight="1" x14ac:dyDescent="0.55000000000000004"/>
    <row r="684" ht="15.75" customHeight="1" x14ac:dyDescent="0.55000000000000004"/>
    <row r="685" ht="15.75" customHeight="1" x14ac:dyDescent="0.55000000000000004"/>
    <row r="686" ht="15.75" customHeight="1" x14ac:dyDescent="0.55000000000000004"/>
    <row r="687" ht="15.75" customHeight="1" x14ac:dyDescent="0.55000000000000004"/>
    <row r="688" ht="15.75" customHeight="1" x14ac:dyDescent="0.55000000000000004"/>
    <row r="689" ht="15.75" customHeight="1" x14ac:dyDescent="0.55000000000000004"/>
    <row r="690" ht="15.75" customHeight="1" x14ac:dyDescent="0.55000000000000004"/>
    <row r="691" ht="15.75" customHeight="1" x14ac:dyDescent="0.55000000000000004"/>
    <row r="692" ht="15.75" customHeight="1" x14ac:dyDescent="0.55000000000000004"/>
    <row r="693" ht="15.75" customHeight="1" x14ac:dyDescent="0.55000000000000004"/>
    <row r="694" ht="15.75" customHeight="1" x14ac:dyDescent="0.55000000000000004"/>
    <row r="695" ht="15.75" customHeight="1" x14ac:dyDescent="0.55000000000000004"/>
    <row r="696" ht="15.75" customHeight="1" x14ac:dyDescent="0.55000000000000004"/>
    <row r="697" ht="15.75" customHeight="1" x14ac:dyDescent="0.55000000000000004"/>
    <row r="698" ht="15.75" customHeight="1" x14ac:dyDescent="0.55000000000000004"/>
    <row r="699" ht="15.75" customHeight="1" x14ac:dyDescent="0.55000000000000004"/>
    <row r="700" ht="15.75" customHeight="1" x14ac:dyDescent="0.55000000000000004"/>
    <row r="701" ht="15.75" customHeight="1" x14ac:dyDescent="0.55000000000000004"/>
    <row r="702" ht="15.75" customHeight="1" x14ac:dyDescent="0.55000000000000004"/>
    <row r="703" ht="15.75" customHeight="1" x14ac:dyDescent="0.55000000000000004"/>
    <row r="704" ht="15.75" customHeight="1" x14ac:dyDescent="0.55000000000000004"/>
    <row r="705" ht="15.75" customHeight="1" x14ac:dyDescent="0.55000000000000004"/>
    <row r="706" ht="15.75" customHeight="1" x14ac:dyDescent="0.55000000000000004"/>
    <row r="707" ht="15.75" customHeight="1" x14ac:dyDescent="0.55000000000000004"/>
    <row r="708" ht="15.75" customHeight="1" x14ac:dyDescent="0.55000000000000004"/>
    <row r="709" ht="15.75" customHeight="1" x14ac:dyDescent="0.55000000000000004"/>
    <row r="710" ht="15.75" customHeight="1" x14ac:dyDescent="0.55000000000000004"/>
    <row r="711" ht="15.75" customHeight="1" x14ac:dyDescent="0.55000000000000004"/>
    <row r="712" ht="15.75" customHeight="1" x14ac:dyDescent="0.55000000000000004"/>
    <row r="713" ht="15.75" customHeight="1" x14ac:dyDescent="0.55000000000000004"/>
    <row r="714" ht="15.75" customHeight="1" x14ac:dyDescent="0.55000000000000004"/>
    <row r="715" ht="15.75" customHeight="1" x14ac:dyDescent="0.55000000000000004"/>
    <row r="716" ht="15.75" customHeight="1" x14ac:dyDescent="0.55000000000000004"/>
    <row r="717" ht="15.75" customHeight="1" x14ac:dyDescent="0.55000000000000004"/>
    <row r="718" ht="15.75" customHeight="1" x14ac:dyDescent="0.55000000000000004"/>
    <row r="719" ht="15.75" customHeight="1" x14ac:dyDescent="0.55000000000000004"/>
    <row r="720" ht="15.75" customHeight="1" x14ac:dyDescent="0.55000000000000004"/>
    <row r="721" ht="15.75" customHeight="1" x14ac:dyDescent="0.55000000000000004"/>
    <row r="722" ht="15.75" customHeight="1" x14ac:dyDescent="0.55000000000000004"/>
    <row r="723" ht="15.75" customHeight="1" x14ac:dyDescent="0.55000000000000004"/>
    <row r="724" ht="15.75" customHeight="1" x14ac:dyDescent="0.55000000000000004"/>
    <row r="725" ht="15.75" customHeight="1" x14ac:dyDescent="0.55000000000000004"/>
    <row r="726" ht="15.75" customHeight="1" x14ac:dyDescent="0.55000000000000004"/>
    <row r="727" ht="15.75" customHeight="1" x14ac:dyDescent="0.55000000000000004"/>
    <row r="728" ht="15.75" customHeight="1" x14ac:dyDescent="0.55000000000000004"/>
    <row r="729" ht="15.75" customHeight="1" x14ac:dyDescent="0.55000000000000004"/>
    <row r="730" ht="15.75" customHeight="1" x14ac:dyDescent="0.55000000000000004"/>
    <row r="731" ht="15.75" customHeight="1" x14ac:dyDescent="0.55000000000000004"/>
    <row r="732" ht="15.75" customHeight="1" x14ac:dyDescent="0.55000000000000004"/>
    <row r="733" ht="15.75" customHeight="1" x14ac:dyDescent="0.55000000000000004"/>
    <row r="734" ht="15.75" customHeight="1" x14ac:dyDescent="0.55000000000000004"/>
    <row r="735" ht="15.75" customHeight="1" x14ac:dyDescent="0.55000000000000004"/>
    <row r="736" ht="15.75" customHeight="1" x14ac:dyDescent="0.55000000000000004"/>
    <row r="737" ht="15.75" customHeight="1" x14ac:dyDescent="0.55000000000000004"/>
    <row r="738" ht="15.75" customHeight="1" x14ac:dyDescent="0.55000000000000004"/>
    <row r="739" ht="15.75" customHeight="1" x14ac:dyDescent="0.55000000000000004"/>
    <row r="740" ht="15.75" customHeight="1" x14ac:dyDescent="0.55000000000000004"/>
    <row r="741" ht="15.75" customHeight="1" x14ac:dyDescent="0.55000000000000004"/>
    <row r="742" ht="15.75" customHeight="1" x14ac:dyDescent="0.55000000000000004"/>
    <row r="743" ht="15.75" customHeight="1" x14ac:dyDescent="0.55000000000000004"/>
    <row r="744" ht="15.75" customHeight="1" x14ac:dyDescent="0.55000000000000004"/>
    <row r="745" ht="15.75" customHeight="1" x14ac:dyDescent="0.55000000000000004"/>
    <row r="746" ht="15.75" customHeight="1" x14ac:dyDescent="0.55000000000000004"/>
    <row r="747" ht="15.75" customHeight="1" x14ac:dyDescent="0.55000000000000004"/>
    <row r="748" ht="15.75" customHeight="1" x14ac:dyDescent="0.55000000000000004"/>
    <row r="749" ht="15.75" customHeight="1" x14ac:dyDescent="0.55000000000000004"/>
    <row r="750" ht="15.75" customHeight="1" x14ac:dyDescent="0.55000000000000004"/>
    <row r="751" ht="15.75" customHeight="1" x14ac:dyDescent="0.55000000000000004"/>
    <row r="752" ht="15.75" customHeight="1" x14ac:dyDescent="0.55000000000000004"/>
    <row r="753" ht="15.75" customHeight="1" x14ac:dyDescent="0.55000000000000004"/>
    <row r="754" ht="15.75" customHeight="1" x14ac:dyDescent="0.55000000000000004"/>
    <row r="755" ht="15.75" customHeight="1" x14ac:dyDescent="0.55000000000000004"/>
    <row r="756" ht="15.75" customHeight="1" x14ac:dyDescent="0.55000000000000004"/>
    <row r="757" ht="15.75" customHeight="1" x14ac:dyDescent="0.55000000000000004"/>
    <row r="758" ht="15.75" customHeight="1" x14ac:dyDescent="0.55000000000000004"/>
    <row r="759" ht="15.75" customHeight="1" x14ac:dyDescent="0.55000000000000004"/>
    <row r="760" ht="15.75" customHeight="1" x14ac:dyDescent="0.55000000000000004"/>
    <row r="761" ht="15.75" customHeight="1" x14ac:dyDescent="0.55000000000000004"/>
    <row r="762" ht="15.75" customHeight="1" x14ac:dyDescent="0.55000000000000004"/>
    <row r="763" ht="15.75" customHeight="1" x14ac:dyDescent="0.55000000000000004"/>
    <row r="764" ht="15.75" customHeight="1" x14ac:dyDescent="0.55000000000000004"/>
    <row r="765" ht="15.75" customHeight="1" x14ac:dyDescent="0.55000000000000004"/>
    <row r="766" ht="15.75" customHeight="1" x14ac:dyDescent="0.55000000000000004"/>
    <row r="767" ht="15.75" customHeight="1" x14ac:dyDescent="0.55000000000000004"/>
    <row r="768" ht="15.75" customHeight="1" x14ac:dyDescent="0.55000000000000004"/>
    <row r="769" ht="15.75" customHeight="1" x14ac:dyDescent="0.55000000000000004"/>
    <row r="770" ht="15.75" customHeight="1" x14ac:dyDescent="0.55000000000000004"/>
    <row r="771" ht="15.75" customHeight="1" x14ac:dyDescent="0.55000000000000004"/>
    <row r="772" ht="15.75" customHeight="1" x14ac:dyDescent="0.55000000000000004"/>
    <row r="773" ht="15.75" customHeight="1" x14ac:dyDescent="0.55000000000000004"/>
    <row r="774" ht="15.75" customHeight="1" x14ac:dyDescent="0.55000000000000004"/>
    <row r="775" ht="15.75" customHeight="1" x14ac:dyDescent="0.55000000000000004"/>
    <row r="776" ht="15.75" customHeight="1" x14ac:dyDescent="0.55000000000000004"/>
    <row r="777" ht="15.75" customHeight="1" x14ac:dyDescent="0.55000000000000004"/>
    <row r="778" ht="15.75" customHeight="1" x14ac:dyDescent="0.55000000000000004"/>
    <row r="779" ht="15.75" customHeight="1" x14ac:dyDescent="0.55000000000000004"/>
    <row r="780" ht="15.75" customHeight="1" x14ac:dyDescent="0.55000000000000004"/>
    <row r="781" ht="15.75" customHeight="1" x14ac:dyDescent="0.55000000000000004"/>
    <row r="782" ht="15.75" customHeight="1" x14ac:dyDescent="0.55000000000000004"/>
    <row r="783" ht="15.75" customHeight="1" x14ac:dyDescent="0.55000000000000004"/>
    <row r="784" ht="15.75" customHeight="1" x14ac:dyDescent="0.55000000000000004"/>
    <row r="785" ht="15.75" customHeight="1" x14ac:dyDescent="0.55000000000000004"/>
    <row r="786" ht="15.75" customHeight="1" x14ac:dyDescent="0.55000000000000004"/>
    <row r="787" ht="15.75" customHeight="1" x14ac:dyDescent="0.55000000000000004"/>
    <row r="788" ht="15.75" customHeight="1" x14ac:dyDescent="0.55000000000000004"/>
    <row r="789" ht="15.75" customHeight="1" x14ac:dyDescent="0.55000000000000004"/>
    <row r="790" ht="15.75" customHeight="1" x14ac:dyDescent="0.55000000000000004"/>
    <row r="791" ht="15.75" customHeight="1" x14ac:dyDescent="0.55000000000000004"/>
    <row r="792" ht="15.75" customHeight="1" x14ac:dyDescent="0.55000000000000004"/>
    <row r="793" ht="15.75" customHeight="1" x14ac:dyDescent="0.55000000000000004"/>
    <row r="794" ht="15.75" customHeight="1" x14ac:dyDescent="0.55000000000000004"/>
    <row r="795" ht="15.75" customHeight="1" x14ac:dyDescent="0.55000000000000004"/>
    <row r="796" ht="15.75" customHeight="1" x14ac:dyDescent="0.55000000000000004"/>
    <row r="797" ht="15.75" customHeight="1" x14ac:dyDescent="0.55000000000000004"/>
    <row r="798" ht="15.75" customHeight="1" x14ac:dyDescent="0.55000000000000004"/>
    <row r="799" ht="15.75" customHeight="1" x14ac:dyDescent="0.55000000000000004"/>
    <row r="800" ht="15.75" customHeight="1" x14ac:dyDescent="0.55000000000000004"/>
    <row r="801" ht="15.75" customHeight="1" x14ac:dyDescent="0.55000000000000004"/>
    <row r="802" ht="15.75" customHeight="1" x14ac:dyDescent="0.55000000000000004"/>
    <row r="803" ht="15.75" customHeight="1" x14ac:dyDescent="0.55000000000000004"/>
    <row r="804" ht="15.75" customHeight="1" x14ac:dyDescent="0.55000000000000004"/>
    <row r="805" ht="15.75" customHeight="1" x14ac:dyDescent="0.55000000000000004"/>
    <row r="806" ht="15.75" customHeight="1" x14ac:dyDescent="0.55000000000000004"/>
    <row r="807" ht="15.75" customHeight="1" x14ac:dyDescent="0.55000000000000004"/>
    <row r="808" ht="15.75" customHeight="1" x14ac:dyDescent="0.55000000000000004"/>
    <row r="809" ht="15.75" customHeight="1" x14ac:dyDescent="0.55000000000000004"/>
    <row r="810" ht="15.75" customHeight="1" x14ac:dyDescent="0.55000000000000004"/>
    <row r="811" ht="15.75" customHeight="1" x14ac:dyDescent="0.55000000000000004"/>
    <row r="812" ht="15.75" customHeight="1" x14ac:dyDescent="0.55000000000000004"/>
    <row r="813" ht="15.75" customHeight="1" x14ac:dyDescent="0.55000000000000004"/>
    <row r="814" ht="15.75" customHeight="1" x14ac:dyDescent="0.55000000000000004"/>
    <row r="815" ht="15.75" customHeight="1" x14ac:dyDescent="0.55000000000000004"/>
    <row r="816" ht="15.75" customHeight="1" x14ac:dyDescent="0.55000000000000004"/>
    <row r="817" ht="15.75" customHeight="1" x14ac:dyDescent="0.55000000000000004"/>
    <row r="818" ht="15.75" customHeight="1" x14ac:dyDescent="0.55000000000000004"/>
    <row r="819" ht="15.75" customHeight="1" x14ac:dyDescent="0.55000000000000004"/>
    <row r="820" ht="15.75" customHeight="1" x14ac:dyDescent="0.55000000000000004"/>
    <row r="821" ht="15.75" customHeight="1" x14ac:dyDescent="0.55000000000000004"/>
    <row r="822" ht="15.75" customHeight="1" x14ac:dyDescent="0.55000000000000004"/>
    <row r="823" ht="15.75" customHeight="1" x14ac:dyDescent="0.55000000000000004"/>
    <row r="824" ht="15.75" customHeight="1" x14ac:dyDescent="0.55000000000000004"/>
    <row r="825" ht="15.75" customHeight="1" x14ac:dyDescent="0.55000000000000004"/>
    <row r="826" ht="15.75" customHeight="1" x14ac:dyDescent="0.55000000000000004"/>
    <row r="827" ht="15.75" customHeight="1" x14ac:dyDescent="0.55000000000000004"/>
    <row r="828" ht="15.75" customHeight="1" x14ac:dyDescent="0.55000000000000004"/>
    <row r="829" ht="15.75" customHeight="1" x14ac:dyDescent="0.55000000000000004"/>
    <row r="830" ht="15.75" customHeight="1" x14ac:dyDescent="0.55000000000000004"/>
    <row r="831" ht="15.75" customHeight="1" x14ac:dyDescent="0.55000000000000004"/>
    <row r="832" ht="15.75" customHeight="1" x14ac:dyDescent="0.55000000000000004"/>
    <row r="833" ht="15.75" customHeight="1" x14ac:dyDescent="0.55000000000000004"/>
    <row r="834" ht="15.75" customHeight="1" x14ac:dyDescent="0.55000000000000004"/>
    <row r="835" ht="15.75" customHeight="1" x14ac:dyDescent="0.55000000000000004"/>
    <row r="836" ht="15.75" customHeight="1" x14ac:dyDescent="0.55000000000000004"/>
    <row r="837" ht="15.75" customHeight="1" x14ac:dyDescent="0.55000000000000004"/>
    <row r="838" ht="15.75" customHeight="1" x14ac:dyDescent="0.55000000000000004"/>
    <row r="839" ht="15.75" customHeight="1" x14ac:dyDescent="0.55000000000000004"/>
    <row r="840" ht="15.75" customHeight="1" x14ac:dyDescent="0.55000000000000004"/>
    <row r="841" ht="15.75" customHeight="1" x14ac:dyDescent="0.55000000000000004"/>
    <row r="842" ht="15.75" customHeight="1" x14ac:dyDescent="0.55000000000000004"/>
    <row r="843" ht="15.75" customHeight="1" x14ac:dyDescent="0.55000000000000004"/>
    <row r="844" ht="15.75" customHeight="1" x14ac:dyDescent="0.55000000000000004"/>
    <row r="845" ht="15.75" customHeight="1" x14ac:dyDescent="0.55000000000000004"/>
    <row r="846" ht="15.75" customHeight="1" x14ac:dyDescent="0.55000000000000004"/>
    <row r="847" ht="15.75" customHeight="1" x14ac:dyDescent="0.55000000000000004"/>
    <row r="848" ht="15.75" customHeight="1" x14ac:dyDescent="0.55000000000000004"/>
    <row r="849" ht="15.75" customHeight="1" x14ac:dyDescent="0.55000000000000004"/>
    <row r="850" ht="15.75" customHeight="1" x14ac:dyDescent="0.55000000000000004"/>
    <row r="851" ht="15.75" customHeight="1" x14ac:dyDescent="0.55000000000000004"/>
    <row r="852" ht="15.75" customHeight="1" x14ac:dyDescent="0.55000000000000004"/>
    <row r="853" ht="15.75" customHeight="1" x14ac:dyDescent="0.55000000000000004"/>
    <row r="854" ht="15.75" customHeight="1" x14ac:dyDescent="0.55000000000000004"/>
    <row r="855" ht="15.75" customHeight="1" x14ac:dyDescent="0.55000000000000004"/>
    <row r="856" ht="15.75" customHeight="1" x14ac:dyDescent="0.55000000000000004"/>
    <row r="857" ht="15.75" customHeight="1" x14ac:dyDescent="0.55000000000000004"/>
    <row r="858" ht="15.75" customHeight="1" x14ac:dyDescent="0.55000000000000004"/>
    <row r="859" ht="15.75" customHeight="1" x14ac:dyDescent="0.55000000000000004"/>
    <row r="860" ht="15.75" customHeight="1" x14ac:dyDescent="0.55000000000000004"/>
    <row r="861" ht="15.75" customHeight="1" x14ac:dyDescent="0.55000000000000004"/>
    <row r="862" ht="15.75" customHeight="1" x14ac:dyDescent="0.55000000000000004"/>
    <row r="863" ht="15.75" customHeight="1" x14ac:dyDescent="0.55000000000000004"/>
    <row r="864" ht="15.75" customHeight="1" x14ac:dyDescent="0.55000000000000004"/>
    <row r="865" ht="15.75" customHeight="1" x14ac:dyDescent="0.55000000000000004"/>
    <row r="866" ht="15.75" customHeight="1" x14ac:dyDescent="0.55000000000000004"/>
    <row r="867" ht="15.75" customHeight="1" x14ac:dyDescent="0.55000000000000004"/>
    <row r="868" ht="15.75" customHeight="1" x14ac:dyDescent="0.55000000000000004"/>
    <row r="869" ht="15.75" customHeight="1" x14ac:dyDescent="0.55000000000000004"/>
    <row r="870" ht="15.75" customHeight="1" x14ac:dyDescent="0.55000000000000004"/>
    <row r="871" ht="15.75" customHeight="1" x14ac:dyDescent="0.55000000000000004"/>
    <row r="872" ht="15.75" customHeight="1" x14ac:dyDescent="0.55000000000000004"/>
    <row r="873" ht="15.75" customHeight="1" x14ac:dyDescent="0.55000000000000004"/>
    <row r="874" ht="15.75" customHeight="1" x14ac:dyDescent="0.55000000000000004"/>
    <row r="875" ht="15.75" customHeight="1" x14ac:dyDescent="0.55000000000000004"/>
    <row r="876" ht="15.75" customHeight="1" x14ac:dyDescent="0.55000000000000004"/>
    <row r="877" ht="15.75" customHeight="1" x14ac:dyDescent="0.55000000000000004"/>
    <row r="878" ht="15.75" customHeight="1" x14ac:dyDescent="0.55000000000000004"/>
    <row r="879" ht="15.75" customHeight="1" x14ac:dyDescent="0.55000000000000004"/>
    <row r="880" ht="15.75" customHeight="1" x14ac:dyDescent="0.55000000000000004"/>
    <row r="881" ht="15.75" customHeight="1" x14ac:dyDescent="0.55000000000000004"/>
    <row r="882" ht="15.75" customHeight="1" x14ac:dyDescent="0.55000000000000004"/>
    <row r="883" ht="15.75" customHeight="1" x14ac:dyDescent="0.55000000000000004"/>
    <row r="884" ht="15.75" customHeight="1" x14ac:dyDescent="0.55000000000000004"/>
    <row r="885" ht="15.75" customHeight="1" x14ac:dyDescent="0.55000000000000004"/>
    <row r="886" ht="15.75" customHeight="1" x14ac:dyDescent="0.55000000000000004"/>
    <row r="887" ht="15.75" customHeight="1" x14ac:dyDescent="0.55000000000000004"/>
    <row r="888" ht="15.75" customHeight="1" x14ac:dyDescent="0.55000000000000004"/>
    <row r="889" ht="15.75" customHeight="1" x14ac:dyDescent="0.55000000000000004"/>
    <row r="890" ht="15.75" customHeight="1" x14ac:dyDescent="0.55000000000000004"/>
    <row r="891" ht="15.75" customHeight="1" x14ac:dyDescent="0.55000000000000004"/>
    <row r="892" ht="15.75" customHeight="1" x14ac:dyDescent="0.55000000000000004"/>
    <row r="893" ht="15.75" customHeight="1" x14ac:dyDescent="0.55000000000000004"/>
    <row r="894" ht="15.75" customHeight="1" x14ac:dyDescent="0.55000000000000004"/>
    <row r="895" ht="15.75" customHeight="1" x14ac:dyDescent="0.55000000000000004"/>
    <row r="896" ht="15.75" customHeight="1" x14ac:dyDescent="0.55000000000000004"/>
    <row r="897" ht="15.75" customHeight="1" x14ac:dyDescent="0.55000000000000004"/>
    <row r="898" ht="15.75" customHeight="1" x14ac:dyDescent="0.55000000000000004"/>
    <row r="899" ht="15.75" customHeight="1" x14ac:dyDescent="0.55000000000000004"/>
    <row r="900" ht="15.75" customHeight="1" x14ac:dyDescent="0.55000000000000004"/>
    <row r="901" ht="15.75" customHeight="1" x14ac:dyDescent="0.55000000000000004"/>
    <row r="902" ht="15.75" customHeight="1" x14ac:dyDescent="0.55000000000000004"/>
    <row r="903" ht="15.75" customHeight="1" x14ac:dyDescent="0.55000000000000004"/>
    <row r="904" ht="15.75" customHeight="1" x14ac:dyDescent="0.55000000000000004"/>
    <row r="905" ht="15.75" customHeight="1" x14ac:dyDescent="0.55000000000000004"/>
    <row r="906" ht="15.75" customHeight="1" x14ac:dyDescent="0.55000000000000004"/>
    <row r="907" ht="15.75" customHeight="1" x14ac:dyDescent="0.55000000000000004"/>
    <row r="908" ht="15.75" customHeight="1" x14ac:dyDescent="0.55000000000000004"/>
    <row r="909" ht="15.75" customHeight="1" x14ac:dyDescent="0.55000000000000004"/>
    <row r="910" ht="15.75" customHeight="1" x14ac:dyDescent="0.55000000000000004"/>
    <row r="911" ht="15.75" customHeight="1" x14ac:dyDescent="0.55000000000000004"/>
    <row r="912" ht="15.75" customHeight="1" x14ac:dyDescent="0.55000000000000004"/>
    <row r="913" ht="15.75" customHeight="1" x14ac:dyDescent="0.55000000000000004"/>
    <row r="914" ht="15.75" customHeight="1" x14ac:dyDescent="0.55000000000000004"/>
    <row r="915" ht="15.75" customHeight="1" x14ac:dyDescent="0.55000000000000004"/>
    <row r="916" ht="15.75" customHeight="1" x14ac:dyDescent="0.55000000000000004"/>
    <row r="917" ht="15.75" customHeight="1" x14ac:dyDescent="0.55000000000000004"/>
    <row r="918" ht="15.75" customHeight="1" x14ac:dyDescent="0.55000000000000004"/>
    <row r="919" ht="15.75" customHeight="1" x14ac:dyDescent="0.55000000000000004"/>
    <row r="920" ht="15.75" customHeight="1" x14ac:dyDescent="0.55000000000000004"/>
    <row r="921" ht="15.75" customHeight="1" x14ac:dyDescent="0.55000000000000004"/>
    <row r="922" ht="15.75" customHeight="1" x14ac:dyDescent="0.55000000000000004"/>
    <row r="923" ht="15.75" customHeight="1" x14ac:dyDescent="0.55000000000000004"/>
    <row r="924" ht="15.75" customHeight="1" x14ac:dyDescent="0.55000000000000004"/>
    <row r="925" ht="15.75" customHeight="1" x14ac:dyDescent="0.55000000000000004"/>
    <row r="926" ht="15.75" customHeight="1" x14ac:dyDescent="0.55000000000000004"/>
    <row r="927" ht="15.75" customHeight="1" x14ac:dyDescent="0.55000000000000004"/>
    <row r="928" ht="15.75" customHeight="1" x14ac:dyDescent="0.55000000000000004"/>
    <row r="929" ht="15.75" customHeight="1" x14ac:dyDescent="0.55000000000000004"/>
    <row r="930" ht="15.75" customHeight="1" x14ac:dyDescent="0.55000000000000004"/>
    <row r="931" ht="15.75" customHeight="1" x14ac:dyDescent="0.55000000000000004"/>
    <row r="932" ht="15.75" customHeight="1" x14ac:dyDescent="0.55000000000000004"/>
    <row r="933" ht="15.75" customHeight="1" x14ac:dyDescent="0.55000000000000004"/>
    <row r="934" ht="15.75" customHeight="1" x14ac:dyDescent="0.55000000000000004"/>
    <row r="935" ht="15.75" customHeight="1" x14ac:dyDescent="0.55000000000000004"/>
    <row r="936" ht="15.75" customHeight="1" x14ac:dyDescent="0.55000000000000004"/>
    <row r="937" ht="15.75" customHeight="1" x14ac:dyDescent="0.55000000000000004"/>
    <row r="938" ht="15.75" customHeight="1" x14ac:dyDescent="0.55000000000000004"/>
    <row r="939" ht="15.75" customHeight="1" x14ac:dyDescent="0.55000000000000004"/>
    <row r="940" ht="15.75" customHeight="1" x14ac:dyDescent="0.55000000000000004"/>
    <row r="941" ht="15.75" customHeight="1" x14ac:dyDescent="0.55000000000000004"/>
    <row r="942" ht="15.75" customHeight="1" x14ac:dyDescent="0.55000000000000004"/>
    <row r="943" ht="15.75" customHeight="1" x14ac:dyDescent="0.55000000000000004"/>
    <row r="944" ht="15.75" customHeight="1" x14ac:dyDescent="0.55000000000000004"/>
    <row r="945" ht="15.75" customHeight="1" x14ac:dyDescent="0.55000000000000004"/>
    <row r="946" ht="15.75" customHeight="1" x14ac:dyDescent="0.55000000000000004"/>
    <row r="947" ht="15.75" customHeight="1" x14ac:dyDescent="0.55000000000000004"/>
    <row r="948" ht="15.75" customHeight="1" x14ac:dyDescent="0.55000000000000004"/>
    <row r="949" ht="15.75" customHeight="1" x14ac:dyDescent="0.55000000000000004"/>
    <row r="950" ht="15.75" customHeight="1" x14ac:dyDescent="0.55000000000000004"/>
    <row r="951" ht="15.75" customHeight="1" x14ac:dyDescent="0.55000000000000004"/>
    <row r="952" ht="15.75" customHeight="1" x14ac:dyDescent="0.55000000000000004"/>
    <row r="953" ht="15.75" customHeight="1" x14ac:dyDescent="0.55000000000000004"/>
    <row r="954" ht="15.75" customHeight="1" x14ac:dyDescent="0.55000000000000004"/>
    <row r="955" ht="15.75" customHeight="1" x14ac:dyDescent="0.55000000000000004"/>
    <row r="956" ht="15.75" customHeight="1" x14ac:dyDescent="0.55000000000000004"/>
    <row r="957" ht="15.75" customHeight="1" x14ac:dyDescent="0.55000000000000004"/>
    <row r="958" ht="15.75" customHeight="1" x14ac:dyDescent="0.55000000000000004"/>
    <row r="959" ht="15.75" customHeight="1" x14ac:dyDescent="0.55000000000000004"/>
    <row r="960" ht="15.75" customHeight="1" x14ac:dyDescent="0.55000000000000004"/>
    <row r="961" ht="15.75" customHeight="1" x14ac:dyDescent="0.55000000000000004"/>
    <row r="962" ht="15.75" customHeight="1" x14ac:dyDescent="0.55000000000000004"/>
    <row r="963" ht="15.75" customHeight="1" x14ac:dyDescent="0.55000000000000004"/>
    <row r="964" ht="15.75" customHeight="1" x14ac:dyDescent="0.55000000000000004"/>
    <row r="965" ht="15.75" customHeight="1" x14ac:dyDescent="0.55000000000000004"/>
    <row r="966" ht="15.75" customHeight="1" x14ac:dyDescent="0.55000000000000004"/>
    <row r="967" ht="15.75" customHeight="1" x14ac:dyDescent="0.55000000000000004"/>
    <row r="968" ht="15.75" customHeight="1" x14ac:dyDescent="0.55000000000000004"/>
    <row r="969" ht="15.75" customHeight="1" x14ac:dyDescent="0.55000000000000004"/>
    <row r="970" ht="15.75" customHeight="1" x14ac:dyDescent="0.55000000000000004"/>
    <row r="971" ht="15.75" customHeight="1" x14ac:dyDescent="0.55000000000000004"/>
    <row r="972" ht="15.75" customHeight="1" x14ac:dyDescent="0.55000000000000004"/>
    <row r="973" ht="15.75" customHeight="1" x14ac:dyDescent="0.55000000000000004"/>
    <row r="974" ht="15.75" customHeight="1" x14ac:dyDescent="0.55000000000000004"/>
    <row r="975" ht="15.75" customHeight="1" x14ac:dyDescent="0.55000000000000004"/>
    <row r="976" ht="15.75" customHeight="1" x14ac:dyDescent="0.55000000000000004"/>
    <row r="977" ht="15.75" customHeight="1" x14ac:dyDescent="0.55000000000000004"/>
    <row r="978" ht="15.75" customHeight="1" x14ac:dyDescent="0.55000000000000004"/>
    <row r="979" ht="15.75" customHeight="1" x14ac:dyDescent="0.55000000000000004"/>
    <row r="980" ht="15.75" customHeight="1" x14ac:dyDescent="0.55000000000000004"/>
    <row r="981" ht="15.75" customHeight="1" x14ac:dyDescent="0.55000000000000004"/>
    <row r="982" ht="15.75" customHeight="1" x14ac:dyDescent="0.55000000000000004"/>
    <row r="983" ht="15.75" customHeight="1" x14ac:dyDescent="0.55000000000000004"/>
    <row r="984" ht="15.75" customHeight="1" x14ac:dyDescent="0.55000000000000004"/>
    <row r="985" ht="15.75" customHeight="1" x14ac:dyDescent="0.55000000000000004"/>
    <row r="986" ht="15.75" customHeight="1" x14ac:dyDescent="0.55000000000000004"/>
    <row r="987" ht="15.75" customHeight="1" x14ac:dyDescent="0.55000000000000004"/>
    <row r="988" ht="15.75" customHeight="1" x14ac:dyDescent="0.55000000000000004"/>
    <row r="989" ht="15.75" customHeight="1" x14ac:dyDescent="0.55000000000000004"/>
    <row r="990" ht="15.75" customHeight="1" x14ac:dyDescent="0.55000000000000004"/>
    <row r="991" ht="15.75" customHeight="1" x14ac:dyDescent="0.55000000000000004"/>
    <row r="992" ht="15.75" customHeight="1" x14ac:dyDescent="0.55000000000000004"/>
    <row r="993" ht="15.75" customHeight="1" x14ac:dyDescent="0.55000000000000004"/>
  </sheetData>
  <mergeCells count="22">
    <mergeCell ref="A1:H1"/>
    <mergeCell ref="A2:H2"/>
    <mergeCell ref="A3:H3"/>
    <mergeCell ref="A4:H4"/>
    <mergeCell ref="F68:G68"/>
    <mergeCell ref="D5:D7"/>
    <mergeCell ref="E5:E7"/>
    <mergeCell ref="F5:F7"/>
    <mergeCell ref="G5:G7"/>
    <mergeCell ref="H5:H7"/>
    <mergeCell ref="F69:G69"/>
    <mergeCell ref="F67:G67"/>
    <mergeCell ref="A62:C62"/>
    <mergeCell ref="F65:G65"/>
    <mergeCell ref="D67:E67"/>
    <mergeCell ref="K5:K7"/>
    <mergeCell ref="L5:L7"/>
    <mergeCell ref="A5:A7"/>
    <mergeCell ref="B5:B7"/>
    <mergeCell ref="C5:C7"/>
    <mergeCell ref="I5:I7"/>
    <mergeCell ref="J5:J7"/>
  </mergeCells>
  <pageMargins left="0.19685039370078741" right="0.19685039370078741" top="0.19685039370078741" bottom="0.19685039370078741" header="0" footer="0"/>
  <pageSetup paperSize="9" scale="70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11"/>
  <sheetViews>
    <sheetView topLeftCell="A43" zoomScale="90" zoomScaleNormal="90" workbookViewId="0">
      <selection activeCell="J31" sqref="J31"/>
    </sheetView>
  </sheetViews>
  <sheetFormatPr defaultColWidth="12.625" defaultRowHeight="15" customHeight="1" x14ac:dyDescent="0.55000000000000004"/>
  <cols>
    <col min="1" max="1" width="5.875" style="8" customWidth="1"/>
    <col min="2" max="2" width="66.75" style="8" customWidth="1"/>
    <col min="3" max="3" width="17.75" style="8" customWidth="1"/>
    <col min="4" max="4" width="18.625" style="8" customWidth="1"/>
    <col min="5" max="5" width="11.75" style="8" customWidth="1"/>
    <col min="6" max="6" width="14.125" style="8" customWidth="1"/>
    <col min="7" max="7" width="8.25" style="8" customWidth="1"/>
    <col min="8" max="8" width="8.5" style="8" customWidth="1"/>
    <col min="9" max="9" width="15.875" style="8" customWidth="1"/>
    <col min="10" max="10" width="34" style="8" customWidth="1"/>
    <col min="11" max="20" width="8.625" style="8" customWidth="1"/>
    <col min="21" max="16384" width="12.625" style="8"/>
  </cols>
  <sheetData>
    <row r="1" spans="1:10" ht="21" customHeight="1" x14ac:dyDescent="0.55000000000000004">
      <c r="A1" s="279" t="s">
        <v>0</v>
      </c>
      <c r="B1" s="280"/>
      <c r="C1" s="280"/>
      <c r="D1" s="280"/>
      <c r="E1" s="280"/>
      <c r="F1" s="280"/>
      <c r="G1" s="280"/>
      <c r="H1" s="280"/>
      <c r="I1" s="280"/>
      <c r="J1" s="280"/>
    </row>
    <row r="2" spans="1:10" ht="21" customHeight="1" x14ac:dyDescent="0.55000000000000004">
      <c r="A2" s="279" t="s">
        <v>1</v>
      </c>
      <c r="B2" s="280"/>
      <c r="C2" s="280"/>
      <c r="D2" s="280"/>
      <c r="E2" s="280"/>
      <c r="F2" s="280"/>
      <c r="G2" s="280"/>
      <c r="H2" s="280"/>
      <c r="I2" s="280"/>
      <c r="J2" s="280"/>
    </row>
    <row r="3" spans="1:10" ht="21" customHeight="1" x14ac:dyDescent="0.55000000000000004">
      <c r="A3" s="279" t="s">
        <v>2</v>
      </c>
      <c r="B3" s="280"/>
      <c r="C3" s="280"/>
      <c r="D3" s="280"/>
      <c r="E3" s="280"/>
      <c r="F3" s="280"/>
      <c r="G3" s="280"/>
      <c r="H3" s="280"/>
      <c r="I3" s="280"/>
      <c r="J3" s="280"/>
    </row>
    <row r="4" spans="1:10" ht="20.25" customHeight="1" x14ac:dyDescent="0.55000000000000004">
      <c r="A4" s="281" t="s">
        <v>81</v>
      </c>
      <c r="B4" s="282"/>
      <c r="C4" s="282"/>
      <c r="D4" s="282"/>
      <c r="E4" s="282"/>
      <c r="F4" s="282"/>
      <c r="G4" s="282"/>
      <c r="H4" s="282"/>
      <c r="I4" s="282"/>
      <c r="J4" s="282"/>
    </row>
    <row r="5" spans="1:10" ht="23.25" customHeight="1" x14ac:dyDescent="0.55000000000000004">
      <c r="A5" s="291" t="s">
        <v>3</v>
      </c>
      <c r="B5" s="288" t="s">
        <v>4</v>
      </c>
      <c r="C5" s="288" t="s">
        <v>5</v>
      </c>
      <c r="D5" s="285" t="s">
        <v>6</v>
      </c>
      <c r="E5" s="286"/>
      <c r="F5" s="286"/>
      <c r="G5" s="286"/>
      <c r="H5" s="287"/>
      <c r="I5" s="288" t="s">
        <v>7</v>
      </c>
      <c r="J5" s="288" t="s">
        <v>8</v>
      </c>
    </row>
    <row r="6" spans="1:10" ht="24" x14ac:dyDescent="0.55000000000000004">
      <c r="A6" s="289"/>
      <c r="B6" s="289"/>
      <c r="C6" s="289"/>
      <c r="D6" s="277" t="s">
        <v>9</v>
      </c>
      <c r="E6" s="290" t="s">
        <v>10</v>
      </c>
      <c r="F6" s="277" t="s">
        <v>11</v>
      </c>
      <c r="G6" s="277" t="s">
        <v>12</v>
      </c>
      <c r="H6" s="277" t="s">
        <v>13</v>
      </c>
      <c r="I6" s="289"/>
      <c r="J6" s="289"/>
    </row>
    <row r="7" spans="1:10" ht="27.75" customHeight="1" x14ac:dyDescent="0.55000000000000004">
      <c r="A7" s="278"/>
      <c r="B7" s="278"/>
      <c r="C7" s="278"/>
      <c r="D7" s="278"/>
      <c r="E7" s="278"/>
      <c r="F7" s="278"/>
      <c r="G7" s="278"/>
      <c r="H7" s="278"/>
      <c r="I7" s="278"/>
      <c r="J7" s="278"/>
    </row>
    <row r="8" spans="1:10" ht="21.75" customHeight="1" x14ac:dyDescent="0.55000000000000004">
      <c r="A8" s="3">
        <f>รายงานการใช้จ่าย!A6</f>
        <v>1</v>
      </c>
      <c r="B8" s="3" t="str">
        <f>รายงานการใช้จ่าย!B6</f>
        <v>ค่า OT</v>
      </c>
      <c r="C8" s="5" t="s">
        <v>14</v>
      </c>
      <c r="D8" s="14">
        <v>742400</v>
      </c>
      <c r="E8" s="4" t="s">
        <v>15</v>
      </c>
      <c r="F8" s="4" t="s">
        <v>15</v>
      </c>
      <c r="G8" s="4" t="s">
        <v>15</v>
      </c>
      <c r="H8" s="4" t="s">
        <v>15</v>
      </c>
      <c r="I8" s="5" t="s">
        <v>2</v>
      </c>
      <c r="J8" s="5" t="s">
        <v>16</v>
      </c>
    </row>
    <row r="9" spans="1:10" ht="21.75" customHeight="1" x14ac:dyDescent="0.55000000000000004">
      <c r="A9" s="3">
        <f>รายงานการใช้จ่าย!A7</f>
        <v>2</v>
      </c>
      <c r="B9" s="3" t="str">
        <f>รายงานการใช้จ่าย!B7</f>
        <v>ขจ คุ้มครองพยาน</v>
      </c>
      <c r="C9" s="5" t="s">
        <v>14</v>
      </c>
      <c r="D9" s="14">
        <v>91500</v>
      </c>
      <c r="E9" s="4" t="s">
        <v>15</v>
      </c>
      <c r="F9" s="4" t="s">
        <v>15</v>
      </c>
      <c r="G9" s="4" t="s">
        <v>15</v>
      </c>
      <c r="H9" s="4" t="s">
        <v>15</v>
      </c>
      <c r="I9" s="5" t="s">
        <v>2</v>
      </c>
      <c r="J9" s="5" t="s">
        <v>17</v>
      </c>
    </row>
    <row r="10" spans="1:10" ht="21.75" customHeight="1" x14ac:dyDescent="0.55000000000000004">
      <c r="A10" s="3">
        <f>รายงานการใช้จ่าย!A8</f>
        <v>3</v>
      </c>
      <c r="B10" s="3" t="str">
        <f>รายงานการใช้จ่าย!B8</f>
        <v>ค่าตอบแทนพยาน</v>
      </c>
      <c r="C10" s="5" t="s">
        <v>14</v>
      </c>
      <c r="D10" s="14">
        <v>600</v>
      </c>
      <c r="E10" s="4" t="s">
        <v>15</v>
      </c>
      <c r="F10" s="4" t="s">
        <v>15</v>
      </c>
      <c r="G10" s="4" t="s">
        <v>15</v>
      </c>
      <c r="H10" s="4" t="s">
        <v>15</v>
      </c>
      <c r="I10" s="5" t="s">
        <v>2</v>
      </c>
      <c r="J10" s="5" t="s">
        <v>18</v>
      </c>
    </row>
    <row r="11" spans="1:10" ht="21.75" customHeight="1" x14ac:dyDescent="0.55000000000000004">
      <c r="A11" s="3">
        <f>รายงานการใช้จ่าย!A9</f>
        <v>4</v>
      </c>
      <c r="B11" s="3" t="str">
        <f>รายงานการใช้จ่าย!B9</f>
        <v>ค่าตอบแทนนักจิต</v>
      </c>
      <c r="C11" s="5" t="s">
        <v>14</v>
      </c>
      <c r="D11" s="14">
        <v>19100</v>
      </c>
      <c r="E11" s="4" t="s">
        <v>15</v>
      </c>
      <c r="F11" s="4" t="s">
        <v>15</v>
      </c>
      <c r="G11" s="4" t="s">
        <v>15</v>
      </c>
      <c r="H11" s="4" t="s">
        <v>15</v>
      </c>
      <c r="I11" s="5" t="s">
        <v>2</v>
      </c>
      <c r="J11" s="5" t="s">
        <v>19</v>
      </c>
    </row>
    <row r="12" spans="1:10" ht="21.75" customHeight="1" x14ac:dyDescent="0.55000000000000004">
      <c r="A12" s="3">
        <f>รายงานการใช้จ่าย!A10</f>
        <v>5</v>
      </c>
      <c r="B12" s="3" t="str">
        <f>รายงานการใช้จ่าย!B10</f>
        <v>ค่าตอบ จพง.ชันสูต พลิกศพ</v>
      </c>
      <c r="C12" s="5" t="s">
        <v>14</v>
      </c>
      <c r="D12" s="14">
        <v>115700</v>
      </c>
      <c r="E12" s="4" t="s">
        <v>15</v>
      </c>
      <c r="F12" s="4" t="s">
        <v>15</v>
      </c>
      <c r="G12" s="4" t="s">
        <v>15</v>
      </c>
      <c r="H12" s="4" t="s">
        <v>15</v>
      </c>
      <c r="I12" s="5" t="s">
        <v>2</v>
      </c>
      <c r="J12" s="5" t="s">
        <v>19</v>
      </c>
    </row>
    <row r="13" spans="1:10" ht="21.75" customHeight="1" x14ac:dyDescent="0.55000000000000004">
      <c r="A13" s="3">
        <f>รายงานการใช้จ่าย!A11</f>
        <v>6</v>
      </c>
      <c r="B13" s="3" t="str">
        <f>รายงานการใช้จ่าย!B11</f>
        <v>ค่าเบี้ยเลี้ยง</v>
      </c>
      <c r="C13" s="5" t="s">
        <v>14</v>
      </c>
      <c r="D13" s="14">
        <v>111900</v>
      </c>
      <c r="E13" s="4" t="s">
        <v>15</v>
      </c>
      <c r="F13" s="4" t="s">
        <v>15</v>
      </c>
      <c r="G13" s="4" t="s">
        <v>15</v>
      </c>
      <c r="H13" s="4" t="s">
        <v>15</v>
      </c>
      <c r="I13" s="5" t="s">
        <v>2</v>
      </c>
      <c r="J13" s="5" t="s">
        <v>19</v>
      </c>
    </row>
    <row r="14" spans="1:10" ht="21.75" customHeight="1" x14ac:dyDescent="0.55000000000000004">
      <c r="A14" s="3">
        <f>รายงานการใช้จ่าย!A12</f>
        <v>7</v>
      </c>
      <c r="B14" s="3" t="str">
        <f>รายงานการใช้จ่าย!B12</f>
        <v>ซ่อมแซมยานพาหนะ</v>
      </c>
      <c r="C14" s="5" t="s">
        <v>20</v>
      </c>
      <c r="D14" s="14">
        <v>16100</v>
      </c>
      <c r="E14" s="4" t="s">
        <v>15</v>
      </c>
      <c r="F14" s="4" t="s">
        <v>15</v>
      </c>
      <c r="G14" s="4" t="s">
        <v>15</v>
      </c>
      <c r="H14" s="4" t="s">
        <v>15</v>
      </c>
      <c r="I14" s="5" t="s">
        <v>2</v>
      </c>
      <c r="J14" s="5" t="s">
        <v>21</v>
      </c>
    </row>
    <row r="15" spans="1:10" ht="21.75" customHeight="1" x14ac:dyDescent="0.55000000000000004">
      <c r="A15" s="3">
        <f>รายงานการใช้จ่าย!A13</f>
        <v>8</v>
      </c>
      <c r="B15" s="3" t="str">
        <f>รายงานการใช้จ่าย!B13</f>
        <v>จ้างเหมาบริการ+สะอาด</v>
      </c>
      <c r="C15" s="5" t="s">
        <v>14</v>
      </c>
      <c r="D15" s="14">
        <v>19300</v>
      </c>
      <c r="E15" s="4" t="s">
        <v>15</v>
      </c>
      <c r="F15" s="4" t="s">
        <v>15</v>
      </c>
      <c r="G15" s="4" t="s">
        <v>15</v>
      </c>
      <c r="H15" s="4" t="s">
        <v>15</v>
      </c>
      <c r="I15" s="5" t="s">
        <v>2</v>
      </c>
      <c r="J15" s="5" t="s">
        <v>22</v>
      </c>
    </row>
    <row r="16" spans="1:10" ht="21.75" customHeight="1" x14ac:dyDescent="0.55000000000000004">
      <c r="A16" s="3">
        <f>รายงานการใช้จ่าย!A14</f>
        <v>9</v>
      </c>
      <c r="B16" s="3" t="str">
        <f>รายงานการใช้จ่าย!B14</f>
        <v>คชจ.ในการส่งหมายเรียกพยาน</v>
      </c>
      <c r="C16" s="5" t="s">
        <v>14</v>
      </c>
      <c r="D16" s="14">
        <v>5100</v>
      </c>
      <c r="E16" s="4" t="s">
        <v>15</v>
      </c>
      <c r="F16" s="4" t="s">
        <v>15</v>
      </c>
      <c r="G16" s="4" t="s">
        <v>15</v>
      </c>
      <c r="H16" s="4" t="s">
        <v>15</v>
      </c>
      <c r="I16" s="5" t="s">
        <v>2</v>
      </c>
      <c r="J16" s="5" t="s">
        <v>19</v>
      </c>
    </row>
    <row r="17" spans="1:10" ht="21.75" customHeight="1" x14ac:dyDescent="0.55000000000000004">
      <c r="A17" s="3">
        <f>รายงานการใช้จ่าย!A15</f>
        <v>10</v>
      </c>
      <c r="B17" s="3" t="str">
        <f>รายงานการใช้จ่าย!B15</f>
        <v>วัสดุ สนง.</v>
      </c>
      <c r="C17" s="5" t="s">
        <v>14</v>
      </c>
      <c r="D17" s="14">
        <v>14000</v>
      </c>
      <c r="E17" s="4" t="s">
        <v>15</v>
      </c>
      <c r="F17" s="4" t="s">
        <v>15</v>
      </c>
      <c r="G17" s="4" t="s">
        <v>15</v>
      </c>
      <c r="H17" s="4" t="s">
        <v>15</v>
      </c>
      <c r="I17" s="5" t="s">
        <v>2</v>
      </c>
      <c r="J17" s="5" t="s">
        <v>23</v>
      </c>
    </row>
    <row r="18" spans="1:10" ht="21.75" customHeight="1" x14ac:dyDescent="0.55000000000000004">
      <c r="A18" s="3">
        <f>รายงานการใช้จ่าย!A16</f>
        <v>11</v>
      </c>
      <c r="B18" s="3" t="str">
        <f>รายงานการใช้จ่าย!B16</f>
        <v>วัสดุุ น้ำมันเชื้อเพลิง</v>
      </c>
      <c r="C18" s="5" t="s">
        <v>14</v>
      </c>
      <c r="D18" s="14">
        <v>1097300</v>
      </c>
      <c r="E18" s="4" t="s">
        <v>15</v>
      </c>
      <c r="F18" s="4" t="s">
        <v>15</v>
      </c>
      <c r="G18" s="4" t="s">
        <v>15</v>
      </c>
      <c r="H18" s="4" t="s">
        <v>15</v>
      </c>
      <c r="I18" s="5" t="s">
        <v>2</v>
      </c>
      <c r="J18" s="11" t="s">
        <v>24</v>
      </c>
    </row>
    <row r="19" spans="1:10" ht="21.75" customHeight="1" x14ac:dyDescent="0.55000000000000004">
      <c r="A19" s="3">
        <f>รายงานการใช้จ่าย!A17</f>
        <v>12</v>
      </c>
      <c r="B19" s="3" t="str">
        <f>รายงานการใช้จ่าย!B17</f>
        <v>วัสดุ จราจร</v>
      </c>
      <c r="C19" s="5" t="s">
        <v>14</v>
      </c>
      <c r="D19" s="14">
        <v>10000</v>
      </c>
      <c r="E19" s="4" t="s">
        <v>15</v>
      </c>
      <c r="F19" s="4" t="s">
        <v>15</v>
      </c>
      <c r="G19" s="4" t="s">
        <v>15</v>
      </c>
      <c r="H19" s="4" t="s">
        <v>15</v>
      </c>
      <c r="I19" s="5" t="s">
        <v>2</v>
      </c>
      <c r="J19" s="5" t="s">
        <v>25</v>
      </c>
    </row>
    <row r="20" spans="1:10" ht="21.75" customHeight="1" x14ac:dyDescent="0.55000000000000004">
      <c r="A20" s="3">
        <f>รายงานการใช้จ่าย!A18</f>
        <v>13</v>
      </c>
      <c r="B20" s="3" t="str">
        <f>รายงานการใช้จ่าย!B18</f>
        <v>ค่าอาหาร ผู้ต้องหา</v>
      </c>
      <c r="C20" s="5" t="s">
        <v>14</v>
      </c>
      <c r="D20" s="14">
        <v>76900</v>
      </c>
      <c r="E20" s="4" t="s">
        <v>15</v>
      </c>
      <c r="F20" s="4" t="s">
        <v>15</v>
      </c>
      <c r="G20" s="4" t="s">
        <v>15</v>
      </c>
      <c r="H20" s="4" t="s">
        <v>15</v>
      </c>
      <c r="I20" s="5" t="s">
        <v>2</v>
      </c>
      <c r="J20" s="5" t="s">
        <v>26</v>
      </c>
    </row>
    <row r="21" spans="1:10" ht="21.75" customHeight="1" x14ac:dyDescent="0.55000000000000004">
      <c r="A21" s="3">
        <f>รายงานการใช้จ่าย!A19</f>
        <v>14</v>
      </c>
      <c r="B21" s="3" t="str">
        <f>รายงานการใช้จ่าย!B19</f>
        <v>รวมตอบแทนใช้สอย และวัสดุ</v>
      </c>
      <c r="C21" s="5" t="s">
        <v>14</v>
      </c>
      <c r="D21" s="14">
        <v>2339900</v>
      </c>
      <c r="E21" s="4" t="s">
        <v>15</v>
      </c>
      <c r="F21" s="4" t="s">
        <v>15</v>
      </c>
      <c r="G21" s="4" t="s">
        <v>15</v>
      </c>
      <c r="H21" s="4" t="s">
        <v>15</v>
      </c>
      <c r="I21" s="5" t="s">
        <v>2</v>
      </c>
      <c r="J21" s="5" t="s">
        <v>16</v>
      </c>
    </row>
    <row r="22" spans="1:10" ht="21.75" customHeight="1" x14ac:dyDescent="0.55000000000000004">
      <c r="A22" s="3">
        <f>รายงานการใช้จ่าย!A20</f>
        <v>15</v>
      </c>
      <c r="B22" s="3" t="str">
        <f>รายงานการใช้จ่าย!B20</f>
        <v>ค่าสาธารณูปโภค</v>
      </c>
      <c r="C22" s="5" t="s">
        <v>14</v>
      </c>
      <c r="D22" s="14">
        <v>104000</v>
      </c>
      <c r="E22" s="4" t="s">
        <v>15</v>
      </c>
      <c r="F22" s="4" t="s">
        <v>15</v>
      </c>
      <c r="G22" s="4" t="s">
        <v>15</v>
      </c>
      <c r="H22" s="4" t="s">
        <v>15</v>
      </c>
      <c r="I22" s="5" t="s">
        <v>2</v>
      </c>
      <c r="J22" s="5" t="s">
        <v>16</v>
      </c>
    </row>
    <row r="23" spans="1:10" ht="21.75" customHeight="1" x14ac:dyDescent="0.55000000000000004">
      <c r="A23" s="3">
        <f>รายงานการใช้จ่าย!A21</f>
        <v>0</v>
      </c>
      <c r="B23" s="3" t="str">
        <f>รายงานการใช้จ่าย!B21</f>
        <v xml:space="preserve">   1.ไฟฟ้า</v>
      </c>
      <c r="C23" s="5"/>
      <c r="D23" s="14"/>
      <c r="E23" s="4" t="s">
        <v>15</v>
      </c>
      <c r="F23" s="4" t="s">
        <v>15</v>
      </c>
      <c r="G23" s="4" t="s">
        <v>15</v>
      </c>
      <c r="H23" s="4" t="s">
        <v>15</v>
      </c>
      <c r="I23" s="5"/>
      <c r="J23" s="5"/>
    </row>
    <row r="24" spans="1:10" ht="21.75" customHeight="1" x14ac:dyDescent="0.55000000000000004">
      <c r="A24" s="3">
        <f>รายงานการใช้จ่าย!A22</f>
        <v>0</v>
      </c>
      <c r="B24" s="3" t="str">
        <f>รายงานการใช้จ่าย!B22</f>
        <v xml:space="preserve">   2.ประปา  </v>
      </c>
      <c r="C24" s="5"/>
      <c r="D24" s="14"/>
      <c r="E24" s="4" t="s">
        <v>15</v>
      </c>
      <c r="F24" s="4" t="s">
        <v>15</v>
      </c>
      <c r="G24" s="4" t="s">
        <v>15</v>
      </c>
      <c r="H24" s="4" t="s">
        <v>15</v>
      </c>
      <c r="I24" s="5"/>
      <c r="J24" s="5"/>
    </row>
    <row r="25" spans="1:10" ht="21.75" customHeight="1" x14ac:dyDescent="0.55000000000000004">
      <c r="A25" s="3">
        <f>รายงานการใช้จ่าย!A23</f>
        <v>0</v>
      </c>
      <c r="B25" s="3" t="str">
        <f>รายงานการใช้จ่าย!B23</f>
        <v xml:space="preserve">   3.โทรศัพท์</v>
      </c>
      <c r="C25" s="5"/>
      <c r="D25" s="14"/>
      <c r="E25" s="4" t="s">
        <v>15</v>
      </c>
      <c r="F25" s="4" t="s">
        <v>15</v>
      </c>
      <c r="G25" s="4" t="s">
        <v>15</v>
      </c>
      <c r="H25" s="4" t="s">
        <v>15</v>
      </c>
      <c r="I25" s="5"/>
      <c r="J25" s="5"/>
    </row>
    <row r="26" spans="1:10" ht="21.75" customHeight="1" x14ac:dyDescent="0.55000000000000004">
      <c r="A26" s="3">
        <f>รายงานการใช้จ่าย!A24</f>
        <v>0</v>
      </c>
      <c r="B26" s="3" t="str">
        <f>รายงานการใช้จ่าย!B24</f>
        <v xml:space="preserve">   4. ค่าอินเตอร์เน็ต</v>
      </c>
      <c r="C26" s="5"/>
      <c r="D26" s="14"/>
      <c r="E26" s="4" t="s">
        <v>15</v>
      </c>
      <c r="F26" s="4" t="s">
        <v>15</v>
      </c>
      <c r="G26" s="4" t="s">
        <v>15</v>
      </c>
      <c r="H26" s="4" t="s">
        <v>15</v>
      </c>
      <c r="I26" s="5"/>
      <c r="J26" s="5"/>
    </row>
    <row r="27" spans="1:10" ht="21.75" customHeight="1" x14ac:dyDescent="0.55000000000000004">
      <c r="A27" s="3">
        <f>รายงานการใช้จ่าย!A25</f>
        <v>0</v>
      </c>
      <c r="B27" s="3" t="str">
        <f>รายงานการใช้จ่าย!B25</f>
        <v xml:space="preserve">   5.ไปรษณีย์</v>
      </c>
      <c r="C27" s="5"/>
      <c r="D27" s="14"/>
      <c r="E27" s="4" t="s">
        <v>15</v>
      </c>
      <c r="F27" s="4" t="s">
        <v>15</v>
      </c>
      <c r="G27" s="4" t="s">
        <v>15</v>
      </c>
      <c r="H27" s="4" t="s">
        <v>15</v>
      </c>
      <c r="I27" s="5"/>
      <c r="J27" s="5"/>
    </row>
    <row r="28" spans="1:10" ht="21.75" customHeight="1" x14ac:dyDescent="0.55000000000000004">
      <c r="A28" s="3">
        <f>รายงานการใช้จ่าย!A26</f>
        <v>16</v>
      </c>
      <c r="B28" s="3" t="str">
        <f>รายงานการใช้จ่าย!B26</f>
        <v>โครงการปฏิรูประบบงานตำรวจ</v>
      </c>
      <c r="C28" s="5" t="s">
        <v>14</v>
      </c>
      <c r="D28" s="14">
        <v>86000</v>
      </c>
      <c r="E28" s="4" t="s">
        <v>15</v>
      </c>
      <c r="F28" s="4" t="s">
        <v>15</v>
      </c>
      <c r="G28" s="4" t="s">
        <v>15</v>
      </c>
      <c r="H28" s="4" t="s">
        <v>15</v>
      </c>
      <c r="I28" s="5" t="s">
        <v>2</v>
      </c>
      <c r="J28" s="5" t="s">
        <v>16</v>
      </c>
    </row>
    <row r="29" spans="1:10" ht="21.75" customHeight="1" x14ac:dyDescent="0.55000000000000004">
      <c r="A29" s="3">
        <f>รายงานการใช้จ่าย!A27</f>
        <v>17</v>
      </c>
      <c r="B29" s="3" t="str">
        <f>รายงานการใช้จ่าย!B27</f>
        <v>กองทุนสืบสวน(1)</v>
      </c>
      <c r="C29" s="5" t="s">
        <v>14</v>
      </c>
      <c r="D29" s="14">
        <v>240000</v>
      </c>
      <c r="E29" s="4" t="s">
        <v>15</v>
      </c>
      <c r="F29" s="4" t="s">
        <v>15</v>
      </c>
      <c r="G29" s="4" t="s">
        <v>15</v>
      </c>
      <c r="H29" s="4" t="s">
        <v>15</v>
      </c>
      <c r="I29" s="5" t="s">
        <v>2</v>
      </c>
      <c r="J29" s="5" t="s">
        <v>16</v>
      </c>
    </row>
    <row r="30" spans="1:10" ht="21.75" customHeight="1" x14ac:dyDescent="0.55000000000000004">
      <c r="A30" s="3">
        <f>รายงานการใช้จ่าย!A28</f>
        <v>18</v>
      </c>
      <c r="B30" s="3" t="str">
        <f>รายงานการใช้จ่าย!B28</f>
        <v>กองทุนสืบสวน(2)</v>
      </c>
      <c r="C30" s="5" t="s">
        <v>14</v>
      </c>
      <c r="D30" s="14">
        <v>240000</v>
      </c>
      <c r="E30" s="4" t="s">
        <v>15</v>
      </c>
      <c r="F30" s="4" t="s">
        <v>15</v>
      </c>
      <c r="G30" s="4" t="s">
        <v>15</v>
      </c>
      <c r="H30" s="4" t="s">
        <v>15</v>
      </c>
      <c r="I30" s="5" t="s">
        <v>2</v>
      </c>
      <c r="J30" s="5" t="s">
        <v>16</v>
      </c>
    </row>
    <row r="31" spans="1:10" ht="21.75" customHeight="1" x14ac:dyDescent="0.55000000000000004">
      <c r="A31" s="3">
        <f>รายงานการใช้จ่าย!A29</f>
        <v>19</v>
      </c>
      <c r="B31" s="3" t="str">
        <f>รายงานการใช้จ่าย!B29</f>
        <v>บริหารจัดการสกัดกั้นยาเสพติด(Heart land)</v>
      </c>
      <c r="C31" s="5" t="s">
        <v>14</v>
      </c>
      <c r="D31" s="14">
        <v>7585</v>
      </c>
      <c r="E31" s="4" t="s">
        <v>15</v>
      </c>
      <c r="F31" s="4" t="s">
        <v>15</v>
      </c>
      <c r="G31" s="4" t="s">
        <v>15</v>
      </c>
      <c r="H31" s="4" t="s">
        <v>15</v>
      </c>
      <c r="I31" s="5" t="s">
        <v>2</v>
      </c>
      <c r="J31" s="5" t="s">
        <v>27</v>
      </c>
    </row>
    <row r="32" spans="1:10" ht="21.75" customHeight="1" x14ac:dyDescent="0.55000000000000004">
      <c r="A32" s="3">
        <f>รายงานการใช้จ่าย!A30</f>
        <v>20</v>
      </c>
      <c r="B32" s="3" t="str">
        <f>รายงานการใช้จ่าย!B30</f>
        <v>สลายโครงสร้างเครือข่ายผู้มีอิทธิพลและกลุ่มชาติพันธ์ุที่เกี่ยวกับยาเสพติด</v>
      </c>
      <c r="C32" s="5" t="s">
        <v>14</v>
      </c>
      <c r="D32" s="14">
        <v>29320</v>
      </c>
      <c r="E32" s="4" t="s">
        <v>15</v>
      </c>
      <c r="F32" s="4" t="s">
        <v>15</v>
      </c>
      <c r="G32" s="4" t="s">
        <v>15</v>
      </c>
      <c r="H32" s="4" t="s">
        <v>15</v>
      </c>
      <c r="I32" s="5" t="s">
        <v>2</v>
      </c>
      <c r="J32" s="5" t="s">
        <v>27</v>
      </c>
    </row>
    <row r="33" spans="1:10" ht="21.75" customHeight="1" x14ac:dyDescent="0.55000000000000004">
      <c r="A33" s="3">
        <f>รายงานการใช้จ่าย!A31</f>
        <v>21</v>
      </c>
      <c r="B33" s="3" t="str">
        <f>รายงานการใช้จ่าย!B31</f>
        <v>ชุมชนบำบัดอย่างยังยืนในตำบลแพร่ระบาดยาเสพติด(1)</v>
      </c>
      <c r="C33" s="5" t="s">
        <v>14</v>
      </c>
      <c r="D33" s="14">
        <v>323500</v>
      </c>
      <c r="E33" s="4" t="s">
        <v>15</v>
      </c>
      <c r="F33" s="4" t="s">
        <v>15</v>
      </c>
      <c r="G33" s="4" t="s">
        <v>15</v>
      </c>
      <c r="H33" s="4" t="s">
        <v>15</v>
      </c>
      <c r="I33" s="5" t="s">
        <v>2</v>
      </c>
      <c r="J33" s="5" t="s">
        <v>27</v>
      </c>
    </row>
    <row r="34" spans="1:10" ht="21.75" customHeight="1" x14ac:dyDescent="0.55000000000000004">
      <c r="A34" s="3">
        <f>รายงานการใช้จ่าย!A32</f>
        <v>22</v>
      </c>
      <c r="B34" s="3" t="str">
        <f>รายงานการใช้จ่าย!B32</f>
        <v>ชุมชนบำบัดอย่างยังยืนในตำบลแพร่ระบาดยาเสพติด(2)</v>
      </c>
      <c r="C34" s="5" t="s">
        <v>14</v>
      </c>
      <c r="D34" s="14">
        <v>86000</v>
      </c>
      <c r="E34" s="4" t="s">
        <v>15</v>
      </c>
      <c r="F34" s="4" t="s">
        <v>15</v>
      </c>
      <c r="G34" s="4" t="s">
        <v>15</v>
      </c>
      <c r="H34" s="4" t="s">
        <v>15</v>
      </c>
      <c r="I34" s="5" t="s">
        <v>2</v>
      </c>
      <c r="J34" s="5" t="s">
        <v>27</v>
      </c>
    </row>
    <row r="35" spans="1:10" ht="21.75" customHeight="1" x14ac:dyDescent="0.55000000000000004">
      <c r="A35" s="3">
        <f>รายงานการใช้จ่าย!A33</f>
        <v>23</v>
      </c>
      <c r="B35" s="3" t="str">
        <f>รายงานการใช้จ่าย!B33</f>
        <v>มวลชล</v>
      </c>
      <c r="C35" s="5" t="s">
        <v>14</v>
      </c>
      <c r="D35" s="14">
        <v>36000</v>
      </c>
      <c r="E35" s="4" t="s">
        <v>15</v>
      </c>
      <c r="F35" s="4" t="s">
        <v>15</v>
      </c>
      <c r="G35" s="4" t="s">
        <v>15</v>
      </c>
      <c r="H35" s="4" t="s">
        <v>15</v>
      </c>
      <c r="I35" s="5" t="s">
        <v>2</v>
      </c>
      <c r="J35" s="5" t="s">
        <v>27</v>
      </c>
    </row>
    <row r="36" spans="1:10" ht="21.75" customHeight="1" x14ac:dyDescent="0.55000000000000004">
      <c r="A36" s="3">
        <f>รายงานการใช้จ่าย!A34</f>
        <v>24</v>
      </c>
      <c r="B36" s="3" t="str">
        <f>รายงานการใช้จ่าย!B34</f>
        <v>ตำรวจบ้าน</v>
      </c>
      <c r="C36" s="5" t="s">
        <v>14</v>
      </c>
      <c r="D36" s="14">
        <v>10000</v>
      </c>
      <c r="E36" s="4" t="s">
        <v>15</v>
      </c>
      <c r="F36" s="4" t="s">
        <v>15</v>
      </c>
      <c r="G36" s="4" t="s">
        <v>15</v>
      </c>
      <c r="H36" s="4" t="s">
        <v>15</v>
      </c>
      <c r="I36" s="5" t="s">
        <v>2</v>
      </c>
      <c r="J36" s="5" t="s">
        <v>27</v>
      </c>
    </row>
    <row r="37" spans="1:10" ht="21.75" customHeight="1" x14ac:dyDescent="0.55000000000000004">
      <c r="A37" s="3">
        <f>รายงานการใช้จ่าย!A35</f>
        <v>25</v>
      </c>
      <c r="B37" s="3" t="str">
        <f>รายงานการใช้จ่าย!B35</f>
        <v>โครงการ 1 ตร.1 รร.</v>
      </c>
      <c r="C37" s="5" t="s">
        <v>14</v>
      </c>
      <c r="D37" s="14">
        <v>2140</v>
      </c>
      <c r="E37" s="4" t="s">
        <v>15</v>
      </c>
      <c r="F37" s="4" t="s">
        <v>15</v>
      </c>
      <c r="G37" s="4" t="s">
        <v>15</v>
      </c>
      <c r="H37" s="4" t="s">
        <v>15</v>
      </c>
      <c r="I37" s="5" t="s">
        <v>2</v>
      </c>
      <c r="J37" s="5" t="s">
        <v>27</v>
      </c>
    </row>
    <row r="38" spans="1:10" ht="21.75" customHeight="1" x14ac:dyDescent="0.55000000000000004">
      <c r="A38" s="3">
        <f>รายงานการใช้จ่าย!A36</f>
        <v>26</v>
      </c>
      <c r="B38" s="3" t="str">
        <f>รายงานการใช้จ่าย!B36</f>
        <v>โครงการอบรมเพื่อสร้างเครือข่ายการมีส่วนร่วมของประชาชน ในการป้องอาญากรรมระดับตำบล</v>
      </c>
      <c r="C38" s="5" t="s">
        <v>14</v>
      </c>
      <c r="D38" s="14">
        <v>15000</v>
      </c>
      <c r="E38" s="4" t="s">
        <v>15</v>
      </c>
      <c r="F38" s="4" t="s">
        <v>15</v>
      </c>
      <c r="G38" s="4" t="s">
        <v>15</v>
      </c>
      <c r="H38" s="4" t="s">
        <v>15</v>
      </c>
      <c r="I38" s="5" t="s">
        <v>2</v>
      </c>
      <c r="J38" s="5" t="s">
        <v>27</v>
      </c>
    </row>
    <row r="39" spans="1:10" ht="21.75" customHeight="1" x14ac:dyDescent="0.55000000000000004">
      <c r="A39" s="3" t="str">
        <f>รายงานการใช้จ่าย!A37</f>
        <v>รวม</v>
      </c>
      <c r="B39" s="3">
        <f>รายงานการใช้จ่าย!B37</f>
        <v>0</v>
      </c>
      <c r="C39" s="5"/>
      <c r="D39" s="22">
        <f t="shared" ref="D39" si="0">SUM(D8:D38)</f>
        <v>5839345</v>
      </c>
      <c r="E39" s="6"/>
      <c r="F39" s="5"/>
      <c r="G39" s="5"/>
      <c r="H39" s="5"/>
      <c r="I39" s="5"/>
      <c r="J39" s="5"/>
    </row>
    <row r="40" spans="1:10" ht="15.75" customHeight="1" x14ac:dyDescent="0.55000000000000004">
      <c r="A40" s="1"/>
      <c r="B40" s="1"/>
      <c r="C40" s="1"/>
      <c r="D40" s="1"/>
      <c r="E40" s="1"/>
      <c r="F40" s="1"/>
      <c r="G40" s="1"/>
      <c r="H40" s="1"/>
      <c r="I40" s="1"/>
      <c r="J40" s="1"/>
    </row>
    <row r="41" spans="1:10" ht="15.75" customHeight="1" x14ac:dyDescent="0.55000000000000004">
      <c r="A41" s="279"/>
      <c r="B41" s="280"/>
      <c r="C41" s="280"/>
      <c r="D41" s="280"/>
      <c r="E41" s="280"/>
      <c r="F41" s="280"/>
      <c r="G41" s="280"/>
      <c r="H41" s="280"/>
      <c r="I41" s="280"/>
      <c r="J41" s="280"/>
    </row>
    <row r="42" spans="1:10" ht="18.75" customHeight="1" x14ac:dyDescent="0.55000000000000004">
      <c r="A42" s="279" t="s">
        <v>28</v>
      </c>
      <c r="B42" s="280"/>
      <c r="C42" s="280"/>
      <c r="D42" s="280"/>
      <c r="E42" s="280"/>
      <c r="F42" s="280"/>
      <c r="G42" s="280"/>
      <c r="H42" s="280"/>
      <c r="I42" s="280"/>
      <c r="J42" s="280"/>
    </row>
    <row r="43" spans="1:10" ht="18" customHeight="1" x14ac:dyDescent="0.55000000000000004">
      <c r="A43" s="279" t="s">
        <v>29</v>
      </c>
      <c r="B43" s="280"/>
      <c r="C43" s="280"/>
      <c r="D43" s="280"/>
      <c r="E43" s="280"/>
      <c r="F43" s="280"/>
      <c r="G43" s="280"/>
      <c r="H43" s="280"/>
      <c r="I43" s="280"/>
      <c r="J43" s="280"/>
    </row>
    <row r="44" spans="1:10" ht="20.25" customHeight="1" x14ac:dyDescent="0.55000000000000004">
      <c r="A44" s="281" t="s">
        <v>82</v>
      </c>
      <c r="B44" s="282"/>
      <c r="C44" s="282"/>
      <c r="D44" s="282"/>
      <c r="E44" s="282"/>
      <c r="F44" s="282"/>
      <c r="G44" s="282"/>
      <c r="H44" s="282"/>
      <c r="I44" s="282"/>
      <c r="J44" s="282"/>
    </row>
    <row r="45" spans="1:10" ht="14.25" customHeight="1" x14ac:dyDescent="0.55000000000000004">
      <c r="A45" s="277" t="s">
        <v>3</v>
      </c>
      <c r="B45" s="277" t="s">
        <v>4</v>
      </c>
      <c r="C45" s="273" t="s">
        <v>30</v>
      </c>
      <c r="D45" s="274"/>
      <c r="E45" s="273" t="s">
        <v>31</v>
      </c>
      <c r="F45" s="274"/>
      <c r="G45" s="273" t="s">
        <v>32</v>
      </c>
      <c r="H45" s="274"/>
      <c r="I45" s="277" t="s">
        <v>33</v>
      </c>
      <c r="J45" s="283" t="s">
        <v>34</v>
      </c>
    </row>
    <row r="46" spans="1:10" ht="31.5" customHeight="1" x14ac:dyDescent="0.55000000000000004">
      <c r="A46" s="278"/>
      <c r="B46" s="278"/>
      <c r="C46" s="275"/>
      <c r="D46" s="276"/>
      <c r="E46" s="275"/>
      <c r="F46" s="276"/>
      <c r="G46" s="275"/>
      <c r="H46" s="276"/>
      <c r="I46" s="278"/>
      <c r="J46" s="284"/>
    </row>
    <row r="47" spans="1:10" ht="22.5" customHeight="1" x14ac:dyDescent="0.55000000000000004">
      <c r="A47" s="4">
        <f t="shared" ref="A47:B47" si="1">A8</f>
        <v>1</v>
      </c>
      <c r="B47" s="3" t="str">
        <f t="shared" si="1"/>
        <v>ค่า OT</v>
      </c>
      <c r="C47" s="272" t="s">
        <v>35</v>
      </c>
      <c r="D47" s="271"/>
      <c r="E47" s="270">
        <f>รายงานการใช้จ่าย!D6</f>
        <v>742400</v>
      </c>
      <c r="F47" s="271"/>
      <c r="G47" s="270">
        <f>รายงานการใช้จ่าย!M6</f>
        <v>0</v>
      </c>
      <c r="H47" s="271"/>
      <c r="I47" s="7">
        <f>รายงานการใช้จ่าย!N6</f>
        <v>0</v>
      </c>
      <c r="J47" s="12" t="s">
        <v>36</v>
      </c>
    </row>
    <row r="48" spans="1:10" ht="22.5" customHeight="1" x14ac:dyDescent="0.55000000000000004">
      <c r="A48" s="4">
        <f t="shared" ref="A48:B48" si="2">A9</f>
        <v>2</v>
      </c>
      <c r="B48" s="3" t="str">
        <f t="shared" si="2"/>
        <v>ขจ คุ้มครองพยาน</v>
      </c>
      <c r="C48" s="272" t="s">
        <v>37</v>
      </c>
      <c r="D48" s="271"/>
      <c r="E48" s="270">
        <f>รายงานการใช้จ่าย!D7</f>
        <v>91500</v>
      </c>
      <c r="F48" s="271"/>
      <c r="G48" s="270">
        <f>รายงานการใช้จ่าย!M7</f>
        <v>0</v>
      </c>
      <c r="H48" s="271"/>
      <c r="I48" s="7">
        <f>รายงานการใช้จ่าย!N7</f>
        <v>0</v>
      </c>
      <c r="J48" s="12" t="s">
        <v>36</v>
      </c>
    </row>
    <row r="49" spans="1:10" ht="22.5" customHeight="1" x14ac:dyDescent="0.55000000000000004">
      <c r="A49" s="4">
        <f t="shared" ref="A49:B49" si="3">A10</f>
        <v>3</v>
      </c>
      <c r="B49" s="3" t="str">
        <f t="shared" si="3"/>
        <v>ค่าตอบแทนพยาน</v>
      </c>
      <c r="C49" s="272" t="s">
        <v>37</v>
      </c>
      <c r="D49" s="271"/>
      <c r="E49" s="270">
        <f>รายงานการใช้จ่าย!D8</f>
        <v>600</v>
      </c>
      <c r="F49" s="271"/>
      <c r="G49" s="270">
        <f>รายงานการใช้จ่าย!M8</f>
        <v>0</v>
      </c>
      <c r="H49" s="271"/>
      <c r="I49" s="7">
        <f>รายงานการใช้จ่าย!N8</f>
        <v>0</v>
      </c>
      <c r="J49" s="12" t="s">
        <v>36</v>
      </c>
    </row>
    <row r="50" spans="1:10" ht="22.5" customHeight="1" x14ac:dyDescent="0.55000000000000004">
      <c r="A50" s="4">
        <f t="shared" ref="A50:B50" si="4">A11</f>
        <v>4</v>
      </c>
      <c r="B50" s="3" t="str">
        <f t="shared" si="4"/>
        <v>ค่าตอบแทนนักจิต</v>
      </c>
      <c r="C50" s="272" t="s">
        <v>37</v>
      </c>
      <c r="D50" s="271"/>
      <c r="E50" s="270">
        <f>รายงานการใช้จ่าย!D9</f>
        <v>19100</v>
      </c>
      <c r="F50" s="271"/>
      <c r="G50" s="270">
        <f>รายงานการใช้จ่าย!M9</f>
        <v>5400</v>
      </c>
      <c r="H50" s="271"/>
      <c r="I50" s="7">
        <f>รายงานการใช้จ่าย!N9</f>
        <v>28.272251308900522</v>
      </c>
      <c r="J50" s="12" t="s">
        <v>36</v>
      </c>
    </row>
    <row r="51" spans="1:10" ht="22.5" customHeight="1" x14ac:dyDescent="0.55000000000000004">
      <c r="A51" s="4">
        <f t="shared" ref="A51:B51" si="5">A12</f>
        <v>5</v>
      </c>
      <c r="B51" s="3" t="str">
        <f t="shared" si="5"/>
        <v>ค่าตอบ จพง.ชันสูต พลิกศพ</v>
      </c>
      <c r="C51" s="272" t="s">
        <v>37</v>
      </c>
      <c r="D51" s="271"/>
      <c r="E51" s="270">
        <f>รายงานการใช้จ่าย!D10</f>
        <v>115700</v>
      </c>
      <c r="F51" s="271"/>
      <c r="G51" s="270">
        <f>รายงานการใช้จ่าย!M10</f>
        <v>0</v>
      </c>
      <c r="H51" s="271"/>
      <c r="I51" s="7">
        <f>รายงานการใช้จ่าย!N10</f>
        <v>0</v>
      </c>
      <c r="J51" s="12" t="s">
        <v>36</v>
      </c>
    </row>
    <row r="52" spans="1:10" ht="22.5" customHeight="1" x14ac:dyDescent="0.55000000000000004">
      <c r="A52" s="4">
        <f t="shared" ref="A52:B52" si="6">A13</f>
        <v>6</v>
      </c>
      <c r="B52" s="3" t="str">
        <f t="shared" si="6"/>
        <v>ค่าเบี้ยเลี้ยง</v>
      </c>
      <c r="C52" s="272" t="s">
        <v>37</v>
      </c>
      <c r="D52" s="271"/>
      <c r="E52" s="270">
        <f>รายงานการใช้จ่าย!D11</f>
        <v>111900</v>
      </c>
      <c r="F52" s="271"/>
      <c r="G52" s="270">
        <f>รายงานการใช้จ่าย!M11</f>
        <v>0</v>
      </c>
      <c r="H52" s="271"/>
      <c r="I52" s="7">
        <f>รายงานการใช้จ่าย!N11</f>
        <v>0</v>
      </c>
      <c r="J52" s="12" t="s">
        <v>36</v>
      </c>
    </row>
    <row r="53" spans="1:10" ht="22.5" customHeight="1" x14ac:dyDescent="0.55000000000000004">
      <c r="A53" s="4">
        <f t="shared" ref="A53:B53" si="7">A14</f>
        <v>7</v>
      </c>
      <c r="B53" s="3" t="str">
        <f t="shared" si="7"/>
        <v>ซ่อมแซมยานพาหนะ</v>
      </c>
      <c r="C53" s="272" t="s">
        <v>37</v>
      </c>
      <c r="D53" s="271"/>
      <c r="E53" s="270">
        <f>รายงานการใช้จ่าย!D12</f>
        <v>16100</v>
      </c>
      <c r="F53" s="271"/>
      <c r="G53" s="270">
        <f>รายงานการใช้จ่าย!M12</f>
        <v>0</v>
      </c>
      <c r="H53" s="271"/>
      <c r="I53" s="7">
        <f>รายงานการใช้จ่าย!N12</f>
        <v>0</v>
      </c>
      <c r="J53" s="12" t="s">
        <v>36</v>
      </c>
    </row>
    <row r="54" spans="1:10" ht="22.5" customHeight="1" x14ac:dyDescent="0.55000000000000004">
      <c r="A54" s="4">
        <f t="shared" ref="A54:B54" si="8">A15</f>
        <v>8</v>
      </c>
      <c r="B54" s="3" t="str">
        <f t="shared" si="8"/>
        <v>จ้างเหมาบริการ+สะอาด</v>
      </c>
      <c r="C54" s="272" t="s">
        <v>37</v>
      </c>
      <c r="D54" s="271"/>
      <c r="E54" s="270">
        <f>รายงานการใช้จ่าย!D13</f>
        <v>19300</v>
      </c>
      <c r="F54" s="271"/>
      <c r="G54" s="270">
        <f>รายงานการใช้จ่าย!M13</f>
        <v>0</v>
      </c>
      <c r="H54" s="271"/>
      <c r="I54" s="7">
        <f>รายงานการใช้จ่าย!N13</f>
        <v>0</v>
      </c>
      <c r="J54" s="12" t="s">
        <v>36</v>
      </c>
    </row>
    <row r="55" spans="1:10" ht="22.5" customHeight="1" x14ac:dyDescent="0.55000000000000004">
      <c r="A55" s="4">
        <f t="shared" ref="A55:B55" si="9">A16</f>
        <v>9</v>
      </c>
      <c r="B55" s="3" t="str">
        <f t="shared" si="9"/>
        <v>คชจ.ในการส่งหมายเรียกพยาน</v>
      </c>
      <c r="C55" s="272" t="s">
        <v>37</v>
      </c>
      <c r="D55" s="271"/>
      <c r="E55" s="270">
        <f>รายงานการใช้จ่าย!D14</f>
        <v>5100</v>
      </c>
      <c r="F55" s="271"/>
      <c r="G55" s="270">
        <f>รายงานการใช้จ่าย!M14</f>
        <v>0</v>
      </c>
      <c r="H55" s="271"/>
      <c r="I55" s="7">
        <f>รายงานการใช้จ่าย!N14</f>
        <v>0</v>
      </c>
      <c r="J55" s="12" t="s">
        <v>36</v>
      </c>
    </row>
    <row r="56" spans="1:10" ht="22.5" customHeight="1" x14ac:dyDescent="0.55000000000000004">
      <c r="A56" s="4">
        <f t="shared" ref="A56:B56" si="10">A17</f>
        <v>10</v>
      </c>
      <c r="B56" s="3" t="str">
        <f t="shared" si="10"/>
        <v>วัสดุ สนง.</v>
      </c>
      <c r="C56" s="272" t="s">
        <v>37</v>
      </c>
      <c r="D56" s="271"/>
      <c r="E56" s="270">
        <f>รายงานการใช้จ่าย!D15</f>
        <v>14000</v>
      </c>
      <c r="F56" s="271"/>
      <c r="G56" s="270">
        <f>รายงานการใช้จ่าย!M15</f>
        <v>0</v>
      </c>
      <c r="H56" s="271"/>
      <c r="I56" s="7">
        <f>รายงานการใช้จ่าย!N15</f>
        <v>0</v>
      </c>
      <c r="J56" s="12" t="s">
        <v>36</v>
      </c>
    </row>
    <row r="57" spans="1:10" ht="22.5" customHeight="1" x14ac:dyDescent="0.55000000000000004">
      <c r="A57" s="4">
        <f t="shared" ref="A57:B57" si="11">A18</f>
        <v>11</v>
      </c>
      <c r="B57" s="3" t="str">
        <f t="shared" si="11"/>
        <v>วัสดุุ น้ำมันเชื้อเพลิง</v>
      </c>
      <c r="C57" s="272" t="s">
        <v>37</v>
      </c>
      <c r="D57" s="271"/>
      <c r="E57" s="270">
        <f>รายงานการใช้จ่าย!D16</f>
        <v>1097300</v>
      </c>
      <c r="F57" s="271"/>
      <c r="G57" s="270">
        <f>รายงานการใช้จ่าย!M16</f>
        <v>450742.20000000007</v>
      </c>
      <c r="H57" s="271"/>
      <c r="I57" s="7">
        <f>รายงานการใช้จ่าย!N16</f>
        <v>41.077389957167597</v>
      </c>
      <c r="J57" s="12" t="s">
        <v>36</v>
      </c>
    </row>
    <row r="58" spans="1:10" ht="22.5" customHeight="1" x14ac:dyDescent="0.55000000000000004">
      <c r="A58" s="4">
        <f t="shared" ref="A58:B58" si="12">A19</f>
        <v>12</v>
      </c>
      <c r="B58" s="3" t="str">
        <f t="shared" si="12"/>
        <v>วัสดุ จราจร</v>
      </c>
      <c r="C58" s="272" t="s">
        <v>37</v>
      </c>
      <c r="D58" s="271"/>
      <c r="E58" s="270">
        <f>รายงานการใช้จ่าย!D17</f>
        <v>10000</v>
      </c>
      <c r="F58" s="271"/>
      <c r="G58" s="270">
        <f>รายงานการใช้จ่าย!M17</f>
        <v>0</v>
      </c>
      <c r="H58" s="271"/>
      <c r="I58" s="7">
        <f>รายงานการใช้จ่าย!N17</f>
        <v>0</v>
      </c>
      <c r="J58" s="12" t="s">
        <v>36</v>
      </c>
    </row>
    <row r="59" spans="1:10" ht="22.5" customHeight="1" x14ac:dyDescent="0.55000000000000004">
      <c r="A59" s="4">
        <f t="shared" ref="A59:B59" si="13">A20</f>
        <v>13</v>
      </c>
      <c r="B59" s="3" t="str">
        <f t="shared" si="13"/>
        <v>ค่าอาหาร ผู้ต้องหา</v>
      </c>
      <c r="C59" s="272" t="s">
        <v>37</v>
      </c>
      <c r="D59" s="271"/>
      <c r="E59" s="270">
        <f>รายงานการใช้จ่าย!D18</f>
        <v>76900</v>
      </c>
      <c r="F59" s="271"/>
      <c r="G59" s="270">
        <f>รายงานการใช้จ่าย!M18</f>
        <v>88575</v>
      </c>
      <c r="H59" s="271"/>
      <c r="I59" s="7">
        <f>รายงานการใช้จ่าย!N18</f>
        <v>115.18205461638492</v>
      </c>
      <c r="J59" s="12" t="s">
        <v>36</v>
      </c>
    </row>
    <row r="60" spans="1:10" ht="22.5" customHeight="1" x14ac:dyDescent="0.55000000000000004">
      <c r="A60" s="4">
        <f t="shared" ref="A60:B60" si="14">A21</f>
        <v>14</v>
      </c>
      <c r="B60" s="3" t="str">
        <f t="shared" si="14"/>
        <v>รวมตอบแทนใช้สอย และวัสดุ</v>
      </c>
      <c r="C60" s="272" t="s">
        <v>37</v>
      </c>
      <c r="D60" s="271"/>
      <c r="E60" s="270">
        <f>รายงานการใช้จ่าย!D19</f>
        <v>2339900</v>
      </c>
      <c r="F60" s="271"/>
      <c r="G60" s="270">
        <f>รายงานการใช้จ่าย!M19</f>
        <v>0</v>
      </c>
      <c r="H60" s="271"/>
      <c r="I60" s="7">
        <f>รายงานการใช้จ่าย!N19</f>
        <v>0</v>
      </c>
      <c r="J60" s="12" t="s">
        <v>36</v>
      </c>
    </row>
    <row r="61" spans="1:10" ht="22.5" customHeight="1" x14ac:dyDescent="0.55000000000000004">
      <c r="A61" s="4">
        <f t="shared" ref="A61:B61" si="15">A22</f>
        <v>15</v>
      </c>
      <c r="B61" s="3" t="str">
        <f t="shared" si="15"/>
        <v>ค่าสาธารณูปโภค</v>
      </c>
      <c r="C61" s="272" t="s">
        <v>37</v>
      </c>
      <c r="D61" s="271"/>
      <c r="E61" s="270">
        <f>รายงานการใช้จ่าย!D20</f>
        <v>104000</v>
      </c>
      <c r="F61" s="271"/>
      <c r="G61" s="292"/>
      <c r="H61" s="271"/>
      <c r="I61" s="7">
        <f>รายงานการใช้จ่าย!N20</f>
        <v>478.86652884615393</v>
      </c>
      <c r="J61" s="12" t="s">
        <v>36</v>
      </c>
    </row>
    <row r="62" spans="1:10" ht="22.5" customHeight="1" x14ac:dyDescent="0.55000000000000004">
      <c r="A62" s="4">
        <f t="shared" ref="A62:B62" si="16">A23</f>
        <v>0</v>
      </c>
      <c r="B62" s="3" t="str">
        <f t="shared" si="16"/>
        <v xml:space="preserve">   1.ไฟฟ้า</v>
      </c>
      <c r="C62" s="272" t="s">
        <v>37</v>
      </c>
      <c r="D62" s="271"/>
      <c r="E62" s="270">
        <f>รายงานการใช้จ่าย!D21</f>
        <v>0</v>
      </c>
      <c r="F62" s="271"/>
      <c r="G62" s="270">
        <f>รายงานการใช้จ่าย!M21</f>
        <v>445182.80000000005</v>
      </c>
      <c r="H62" s="271"/>
      <c r="I62" s="7">
        <f>รายงานการใช้จ่าย!N21</f>
        <v>0</v>
      </c>
      <c r="J62" s="12"/>
    </row>
    <row r="63" spans="1:10" ht="22.5" customHeight="1" x14ac:dyDescent="0.55000000000000004">
      <c r="A63" s="4">
        <f t="shared" ref="A63:B63" si="17">A24</f>
        <v>0</v>
      </c>
      <c r="B63" s="3" t="str">
        <f t="shared" si="17"/>
        <v xml:space="preserve">   2.ประปา  </v>
      </c>
      <c r="C63" s="272" t="s">
        <v>37</v>
      </c>
      <c r="D63" s="271"/>
      <c r="E63" s="270">
        <f>รายงานการใช้จ่าย!D22</f>
        <v>0</v>
      </c>
      <c r="F63" s="271"/>
      <c r="G63" s="270">
        <f>รายงานการใช้จ่าย!M22</f>
        <v>4888.8599999999997</v>
      </c>
      <c r="H63" s="271"/>
      <c r="I63" s="7">
        <f>รายงานการใช้จ่าย!N22</f>
        <v>0</v>
      </c>
      <c r="J63" s="12"/>
    </row>
    <row r="64" spans="1:10" ht="22.5" customHeight="1" x14ac:dyDescent="0.55000000000000004">
      <c r="A64" s="4">
        <f t="shared" ref="A64:B64" si="18">A25</f>
        <v>0</v>
      </c>
      <c r="B64" s="3" t="str">
        <f t="shared" si="18"/>
        <v xml:space="preserve">   3.โทรศัพท์</v>
      </c>
      <c r="C64" s="272" t="s">
        <v>37</v>
      </c>
      <c r="D64" s="271"/>
      <c r="E64" s="270">
        <f>รายงานการใช้จ่าย!D23</f>
        <v>0</v>
      </c>
      <c r="F64" s="271"/>
      <c r="G64" s="270">
        <f>รายงานการใช้จ่าย!M23</f>
        <v>5346.78</v>
      </c>
      <c r="H64" s="271"/>
      <c r="I64" s="7">
        <f>รายงานการใช้จ่าย!N23</f>
        <v>0</v>
      </c>
      <c r="J64" s="12"/>
    </row>
    <row r="65" spans="1:10" ht="22.5" customHeight="1" x14ac:dyDescent="0.55000000000000004">
      <c r="A65" s="4">
        <f t="shared" ref="A65:B65" si="19">A26</f>
        <v>0</v>
      </c>
      <c r="B65" s="3" t="str">
        <f t="shared" si="19"/>
        <v xml:space="preserve">   4. ค่าอินเตอร์เน็ต</v>
      </c>
      <c r="C65" s="272" t="s">
        <v>37</v>
      </c>
      <c r="D65" s="271"/>
      <c r="E65" s="270">
        <f>รายงานการใช้จ่าย!D24</f>
        <v>0</v>
      </c>
      <c r="F65" s="271"/>
      <c r="G65" s="270">
        <f>รายงานการใช้จ่าย!M24</f>
        <v>6148.75</v>
      </c>
      <c r="H65" s="271"/>
      <c r="I65" s="7">
        <f>รายงานการใช้จ่าย!N24</f>
        <v>0</v>
      </c>
      <c r="J65" s="12"/>
    </row>
    <row r="66" spans="1:10" ht="22.5" customHeight="1" x14ac:dyDescent="0.55000000000000004">
      <c r="A66" s="4">
        <f t="shared" ref="A66:B66" si="20">A27</f>
        <v>0</v>
      </c>
      <c r="B66" s="3" t="str">
        <f t="shared" si="20"/>
        <v xml:space="preserve">   5.ไปรษณีย์</v>
      </c>
      <c r="C66" s="272" t="s">
        <v>37</v>
      </c>
      <c r="D66" s="271"/>
      <c r="E66" s="270">
        <f>รายงานการใช้จ่าย!D25</f>
        <v>0</v>
      </c>
      <c r="F66" s="271"/>
      <c r="G66" s="270">
        <f>รายงานการใช้จ่าย!M25</f>
        <v>36454</v>
      </c>
      <c r="H66" s="271"/>
      <c r="I66" s="7">
        <f>รายงานการใช้จ่าย!N25</f>
        <v>0</v>
      </c>
      <c r="J66" s="12"/>
    </row>
    <row r="67" spans="1:10" ht="22.5" customHeight="1" x14ac:dyDescent="0.55000000000000004">
      <c r="A67" s="4">
        <f t="shared" ref="A67:B67" si="21">A28</f>
        <v>16</v>
      </c>
      <c r="B67" s="3" t="str">
        <f t="shared" si="21"/>
        <v>โครงการปฏิรูประบบงานตำรวจ</v>
      </c>
      <c r="C67" s="272" t="s">
        <v>37</v>
      </c>
      <c r="D67" s="271"/>
      <c r="E67" s="270">
        <f>รายงานการใช้จ่าย!D26</f>
        <v>86000</v>
      </c>
      <c r="F67" s="271"/>
      <c r="G67" s="270">
        <f>รายงานการใช้จ่าย!M26</f>
        <v>0</v>
      </c>
      <c r="H67" s="271"/>
      <c r="I67" s="7">
        <f>รายงานการใช้จ่าย!N26</f>
        <v>0</v>
      </c>
      <c r="J67" s="12" t="s">
        <v>36</v>
      </c>
    </row>
    <row r="68" spans="1:10" ht="22.5" customHeight="1" x14ac:dyDescent="0.55000000000000004">
      <c r="A68" s="4">
        <f t="shared" ref="A68:B68" si="22">A29</f>
        <v>17</v>
      </c>
      <c r="B68" s="3" t="str">
        <f t="shared" si="22"/>
        <v>กองทุนสืบสวน(1)</v>
      </c>
      <c r="C68" s="272" t="s">
        <v>37</v>
      </c>
      <c r="D68" s="271"/>
      <c r="E68" s="270">
        <f>รายงานการใช้จ่าย!D27</f>
        <v>240000</v>
      </c>
      <c r="F68" s="271"/>
      <c r="G68" s="270">
        <f>รายงานการใช้จ่าย!M27</f>
        <v>240000</v>
      </c>
      <c r="H68" s="271"/>
      <c r="I68" s="7">
        <f>รายงานการใช้จ่าย!N27</f>
        <v>100</v>
      </c>
      <c r="J68" s="12" t="s">
        <v>36</v>
      </c>
    </row>
    <row r="69" spans="1:10" ht="22.5" customHeight="1" x14ac:dyDescent="0.55000000000000004">
      <c r="A69" s="4">
        <f t="shared" ref="A69:B69" si="23">A30</f>
        <v>18</v>
      </c>
      <c r="B69" s="3" t="str">
        <f t="shared" si="23"/>
        <v>กองทุนสืบสวน(2)</v>
      </c>
      <c r="C69" s="272" t="s">
        <v>37</v>
      </c>
      <c r="D69" s="271"/>
      <c r="E69" s="270">
        <f>รายงานการใช้จ่าย!D28</f>
        <v>240000</v>
      </c>
      <c r="F69" s="271"/>
      <c r="G69" s="270">
        <f>รายงานการใช้จ่าย!M28</f>
        <v>240000</v>
      </c>
      <c r="H69" s="271"/>
      <c r="I69" s="7">
        <f>รายงานการใช้จ่าย!N28</f>
        <v>100</v>
      </c>
      <c r="J69" s="12" t="s">
        <v>36</v>
      </c>
    </row>
    <row r="70" spans="1:10" ht="22.5" customHeight="1" x14ac:dyDescent="0.55000000000000004">
      <c r="A70" s="4">
        <f t="shared" ref="A70:B70" si="24">A31</f>
        <v>19</v>
      </c>
      <c r="B70" s="3" t="str">
        <f t="shared" si="24"/>
        <v>บริหารจัดการสกัดกั้นยาเสพติด(Heart land)</v>
      </c>
      <c r="C70" s="272" t="s">
        <v>37</v>
      </c>
      <c r="D70" s="271"/>
      <c r="E70" s="270">
        <f>รายงานการใช้จ่าย!D29</f>
        <v>7585</v>
      </c>
      <c r="F70" s="271"/>
      <c r="G70" s="270">
        <f>รายงานการใช้จ่าย!M29</f>
        <v>3360</v>
      </c>
      <c r="H70" s="271"/>
      <c r="I70" s="7">
        <f>รายงานการใช้จ่าย!N29</f>
        <v>44.297956493078445</v>
      </c>
      <c r="J70" s="12" t="s">
        <v>36</v>
      </c>
    </row>
    <row r="71" spans="1:10" ht="22.5" customHeight="1" x14ac:dyDescent="0.55000000000000004">
      <c r="A71" s="4">
        <f t="shared" ref="A71:B71" si="25">A32</f>
        <v>20</v>
      </c>
      <c r="B71" s="3" t="str">
        <f t="shared" si="25"/>
        <v>สลายโครงสร้างเครือข่ายผู้มีอิทธิพลและกลุ่มชาติพันธ์ุที่เกี่ยวกับยาเสพติด</v>
      </c>
      <c r="C71" s="272" t="s">
        <v>37</v>
      </c>
      <c r="D71" s="271"/>
      <c r="E71" s="270">
        <f>รายงานการใช้จ่าย!D30</f>
        <v>29320</v>
      </c>
      <c r="F71" s="271"/>
      <c r="G71" s="270">
        <f>รายงานการใช้จ่าย!M30</f>
        <v>10080</v>
      </c>
      <c r="H71" s="271"/>
      <c r="I71" s="7">
        <f>รายงานการใช้จ่าย!N30</f>
        <v>34.379263301500686</v>
      </c>
      <c r="J71" s="12" t="s">
        <v>36</v>
      </c>
    </row>
    <row r="72" spans="1:10" ht="22.5" customHeight="1" x14ac:dyDescent="0.55000000000000004">
      <c r="A72" s="4">
        <f t="shared" ref="A72:B72" si="26">A33</f>
        <v>21</v>
      </c>
      <c r="B72" s="3" t="str">
        <f t="shared" si="26"/>
        <v>ชุมชนบำบัดอย่างยังยืนในตำบลแพร่ระบาดยาเสพติด(1)</v>
      </c>
      <c r="C72" s="272" t="s">
        <v>37</v>
      </c>
      <c r="D72" s="271"/>
      <c r="E72" s="270">
        <f>รายงานการใช้จ่าย!D31</f>
        <v>323500</v>
      </c>
      <c r="F72" s="271"/>
      <c r="G72" s="270">
        <f>รายงานการใช้จ่าย!M31</f>
        <v>0</v>
      </c>
      <c r="H72" s="271"/>
      <c r="I72" s="7">
        <f>รายงานการใช้จ่าย!N31</f>
        <v>0</v>
      </c>
      <c r="J72" s="12" t="s">
        <v>36</v>
      </c>
    </row>
    <row r="73" spans="1:10" ht="22.5" customHeight="1" x14ac:dyDescent="0.55000000000000004">
      <c r="A73" s="4">
        <f t="shared" ref="A73:B73" si="27">A34</f>
        <v>22</v>
      </c>
      <c r="B73" s="3" t="str">
        <f t="shared" si="27"/>
        <v>ชุมชนบำบัดอย่างยังยืนในตำบลแพร่ระบาดยาเสพติด(2)</v>
      </c>
      <c r="C73" s="272" t="s">
        <v>37</v>
      </c>
      <c r="D73" s="271"/>
      <c r="E73" s="270">
        <f>รายงานการใช้จ่าย!D32</f>
        <v>86000</v>
      </c>
      <c r="F73" s="271"/>
      <c r="G73" s="270">
        <f>รายงานการใช้จ่าย!M32</f>
        <v>0</v>
      </c>
      <c r="H73" s="271"/>
      <c r="I73" s="7">
        <f>รายงานการใช้จ่าย!N32</f>
        <v>0</v>
      </c>
      <c r="J73" s="12" t="s">
        <v>36</v>
      </c>
    </row>
    <row r="74" spans="1:10" ht="22.5" customHeight="1" x14ac:dyDescent="0.55000000000000004">
      <c r="A74" s="4">
        <f t="shared" ref="A74:B74" si="28">A35</f>
        <v>23</v>
      </c>
      <c r="B74" s="3" t="str">
        <f t="shared" si="28"/>
        <v>มวลชล</v>
      </c>
      <c r="C74" s="272" t="s">
        <v>37</v>
      </c>
      <c r="D74" s="271"/>
      <c r="E74" s="270">
        <f>รายงานการใช้จ่าย!D33</f>
        <v>36000</v>
      </c>
      <c r="F74" s="271"/>
      <c r="G74" s="270">
        <f>รายงานการใช้จ่าย!M33</f>
        <v>12000</v>
      </c>
      <c r="H74" s="271"/>
      <c r="I74" s="7">
        <f>รายงานการใช้จ่าย!N33</f>
        <v>33.333333333333336</v>
      </c>
      <c r="J74" s="12" t="s">
        <v>36</v>
      </c>
    </row>
    <row r="75" spans="1:10" ht="22.5" customHeight="1" x14ac:dyDescent="0.55000000000000004">
      <c r="A75" s="4">
        <f t="shared" ref="A75:B75" si="29">A36</f>
        <v>24</v>
      </c>
      <c r="B75" s="3" t="str">
        <f t="shared" si="29"/>
        <v>ตำรวจบ้าน</v>
      </c>
      <c r="C75" s="272" t="s">
        <v>37</v>
      </c>
      <c r="D75" s="271"/>
      <c r="E75" s="270">
        <f>รายงานการใช้จ่าย!D34</f>
        <v>10000</v>
      </c>
      <c r="F75" s="271"/>
      <c r="G75" s="270">
        <f>รายงานการใช้จ่าย!M34</f>
        <v>6000</v>
      </c>
      <c r="H75" s="271"/>
      <c r="I75" s="7">
        <f>รายงานการใช้จ่าย!N34</f>
        <v>60</v>
      </c>
      <c r="J75" s="12" t="s">
        <v>36</v>
      </c>
    </row>
    <row r="76" spans="1:10" ht="22.5" customHeight="1" x14ac:dyDescent="0.55000000000000004">
      <c r="A76" s="4">
        <f t="shared" ref="A76:B76" si="30">A37</f>
        <v>25</v>
      </c>
      <c r="B76" s="3" t="str">
        <f t="shared" si="30"/>
        <v>โครงการ 1 ตร.1 รร.</v>
      </c>
      <c r="C76" s="272" t="s">
        <v>37</v>
      </c>
      <c r="D76" s="271"/>
      <c r="E76" s="270">
        <f>รายงานการใช้จ่าย!D35</f>
        <v>2140</v>
      </c>
      <c r="F76" s="271"/>
      <c r="G76" s="270">
        <f>รายงานการใช้จ่าย!M35</f>
        <v>2140</v>
      </c>
      <c r="H76" s="271"/>
      <c r="I76" s="7">
        <f>รายงานการใช้จ่าย!N35</f>
        <v>100</v>
      </c>
      <c r="J76" s="12" t="s">
        <v>36</v>
      </c>
    </row>
    <row r="77" spans="1:10" ht="22.5" customHeight="1" x14ac:dyDescent="0.55000000000000004">
      <c r="A77" s="4">
        <f t="shared" ref="A77:B77" si="31">A38</f>
        <v>26</v>
      </c>
      <c r="B77" s="3" t="str">
        <f t="shared" si="31"/>
        <v>โครงการอบรมเพื่อสร้างเครือข่ายการมีส่วนร่วมของประชาชน ในการป้องอาญากรรมระดับตำบล</v>
      </c>
      <c r="C77" s="272" t="s">
        <v>37</v>
      </c>
      <c r="D77" s="271"/>
      <c r="E77" s="270">
        <f>รายงานการใช้จ่าย!D36</f>
        <v>15000</v>
      </c>
      <c r="F77" s="271"/>
      <c r="G77" s="270">
        <f>รายงานการใช้จ่าย!M36</f>
        <v>15000</v>
      </c>
      <c r="H77" s="271"/>
      <c r="I77" s="7">
        <f>รายงานการใช้จ่าย!N36</f>
        <v>100</v>
      </c>
      <c r="J77" s="12" t="s">
        <v>36</v>
      </c>
    </row>
    <row r="78" spans="1:10" ht="22.5" customHeight="1" x14ac:dyDescent="0.55000000000000004">
      <c r="A78" s="4"/>
      <c r="B78" s="3"/>
      <c r="C78" s="272" t="str">
        <f>รายงานการใช้จ่าย!C29</f>
        <v>ให้เจ้าหน้าที่การเงินทำการเบิก</v>
      </c>
      <c r="D78" s="271"/>
      <c r="E78" s="292"/>
      <c r="F78" s="271"/>
      <c r="G78" s="292"/>
      <c r="H78" s="271"/>
      <c r="I78" s="9"/>
      <c r="J78" s="6"/>
    </row>
    <row r="79" spans="1:10" ht="22.5" customHeight="1" x14ac:dyDescent="0.55000000000000004">
      <c r="A79" s="4" t="str">
        <f t="shared" ref="A79" si="32">A39</f>
        <v>รวม</v>
      </c>
      <c r="B79" s="3"/>
      <c r="C79" s="272"/>
      <c r="D79" s="271"/>
      <c r="E79" s="270">
        <f>รายงานการใช้จ่าย!D37</f>
        <v>5839345</v>
      </c>
      <c r="F79" s="271"/>
      <c r="G79" s="270">
        <f>SUM(G47:H78)</f>
        <v>1571318.3900000001</v>
      </c>
      <c r="H79" s="271"/>
      <c r="I79" s="10">
        <f>G79*100/E79</f>
        <v>26.90915487952844</v>
      </c>
      <c r="J79" s="6"/>
    </row>
    <row r="80" spans="1:10" ht="15.75" customHeight="1" x14ac:dyDescent="0.55000000000000004"/>
    <row r="81" ht="15.75" customHeight="1" x14ac:dyDescent="0.55000000000000004"/>
    <row r="82" ht="15.75" customHeight="1" x14ac:dyDescent="0.55000000000000004"/>
    <row r="83" ht="15.75" customHeight="1" x14ac:dyDescent="0.55000000000000004"/>
    <row r="84" ht="15.75" customHeight="1" x14ac:dyDescent="0.55000000000000004"/>
    <row r="85" ht="15.75" customHeight="1" x14ac:dyDescent="0.55000000000000004"/>
    <row r="86" ht="15.75" customHeight="1" x14ac:dyDescent="0.55000000000000004"/>
    <row r="87" ht="15.75" customHeight="1" x14ac:dyDescent="0.55000000000000004"/>
    <row r="88" ht="15.75" customHeight="1" x14ac:dyDescent="0.55000000000000004"/>
    <row r="89" ht="15.75" customHeight="1" x14ac:dyDescent="0.55000000000000004"/>
    <row r="90" ht="15.75" customHeight="1" x14ac:dyDescent="0.55000000000000004"/>
    <row r="91" ht="15.75" customHeight="1" x14ac:dyDescent="0.55000000000000004"/>
    <row r="92" ht="15.75" customHeight="1" x14ac:dyDescent="0.55000000000000004"/>
    <row r="93" ht="15.75" customHeight="1" x14ac:dyDescent="0.55000000000000004"/>
    <row r="94" ht="15.75" customHeight="1" x14ac:dyDescent="0.55000000000000004"/>
    <row r="95" ht="15.75" customHeight="1" x14ac:dyDescent="0.55000000000000004"/>
    <row r="96" ht="15.75" customHeight="1" x14ac:dyDescent="0.55000000000000004"/>
    <row r="97" ht="15.75" customHeight="1" x14ac:dyDescent="0.55000000000000004"/>
    <row r="98" ht="15.75" customHeight="1" x14ac:dyDescent="0.55000000000000004"/>
    <row r="99" ht="15.75" customHeight="1" x14ac:dyDescent="0.55000000000000004"/>
    <row r="100" ht="15.75" customHeight="1" x14ac:dyDescent="0.55000000000000004"/>
    <row r="101" ht="15.75" customHeight="1" x14ac:dyDescent="0.55000000000000004"/>
    <row r="102" ht="15.75" customHeight="1" x14ac:dyDescent="0.55000000000000004"/>
    <row r="103" ht="15.75" customHeight="1" x14ac:dyDescent="0.55000000000000004"/>
    <row r="104" ht="15.75" customHeight="1" x14ac:dyDescent="0.55000000000000004"/>
    <row r="105" ht="15.75" customHeight="1" x14ac:dyDescent="0.55000000000000004"/>
    <row r="106" ht="15.75" customHeight="1" x14ac:dyDescent="0.55000000000000004"/>
    <row r="107" ht="15.75" customHeight="1" x14ac:dyDescent="0.55000000000000004"/>
    <row r="108" ht="15.75" customHeight="1" x14ac:dyDescent="0.55000000000000004"/>
    <row r="109" ht="15.75" customHeight="1" x14ac:dyDescent="0.55000000000000004"/>
    <row r="110" ht="15.75" customHeight="1" x14ac:dyDescent="0.55000000000000004"/>
    <row r="111" ht="15.75" customHeight="1" x14ac:dyDescent="0.55000000000000004"/>
    <row r="112" ht="15.75" customHeight="1" x14ac:dyDescent="0.55000000000000004"/>
    <row r="113" ht="15.75" customHeight="1" x14ac:dyDescent="0.55000000000000004"/>
    <row r="114" ht="15.75" customHeight="1" x14ac:dyDescent="0.55000000000000004"/>
    <row r="115" ht="15.75" customHeight="1" x14ac:dyDescent="0.55000000000000004"/>
    <row r="116" ht="15.75" customHeight="1" x14ac:dyDescent="0.55000000000000004"/>
    <row r="117" ht="15.75" customHeight="1" x14ac:dyDescent="0.55000000000000004"/>
    <row r="118" ht="15.75" customHeight="1" x14ac:dyDescent="0.55000000000000004"/>
    <row r="119" ht="15.75" customHeight="1" x14ac:dyDescent="0.55000000000000004"/>
    <row r="120" ht="15.75" customHeight="1" x14ac:dyDescent="0.55000000000000004"/>
    <row r="121" ht="15.75" customHeight="1" x14ac:dyDescent="0.55000000000000004"/>
    <row r="122" ht="15.75" customHeight="1" x14ac:dyDescent="0.55000000000000004"/>
    <row r="123" ht="15.75" customHeight="1" x14ac:dyDescent="0.55000000000000004"/>
    <row r="124" ht="15.75" customHeight="1" x14ac:dyDescent="0.55000000000000004"/>
    <row r="125" ht="15.75" customHeight="1" x14ac:dyDescent="0.55000000000000004"/>
    <row r="126" ht="15.75" customHeight="1" x14ac:dyDescent="0.55000000000000004"/>
    <row r="127" ht="15.75" customHeight="1" x14ac:dyDescent="0.55000000000000004"/>
    <row r="128" ht="15.75" customHeight="1" x14ac:dyDescent="0.55000000000000004"/>
    <row r="129" ht="15.75" customHeight="1" x14ac:dyDescent="0.55000000000000004"/>
    <row r="130" ht="15.75" customHeight="1" x14ac:dyDescent="0.55000000000000004"/>
    <row r="131" ht="15.75" customHeight="1" x14ac:dyDescent="0.55000000000000004"/>
    <row r="132" ht="15.75" customHeight="1" x14ac:dyDescent="0.55000000000000004"/>
    <row r="133" ht="15.75" customHeight="1" x14ac:dyDescent="0.55000000000000004"/>
    <row r="134" ht="15.75" customHeight="1" x14ac:dyDescent="0.55000000000000004"/>
    <row r="135" ht="15.75" customHeight="1" x14ac:dyDescent="0.55000000000000004"/>
    <row r="136" ht="15.75" customHeight="1" x14ac:dyDescent="0.55000000000000004"/>
    <row r="137" ht="15.75" customHeight="1" x14ac:dyDescent="0.55000000000000004"/>
    <row r="138" ht="15.75" customHeight="1" x14ac:dyDescent="0.55000000000000004"/>
    <row r="139" ht="15.75" customHeight="1" x14ac:dyDescent="0.55000000000000004"/>
    <row r="140" ht="15.75" customHeight="1" x14ac:dyDescent="0.55000000000000004"/>
    <row r="141" ht="15.75" customHeight="1" x14ac:dyDescent="0.55000000000000004"/>
    <row r="142" ht="15.75" customHeight="1" x14ac:dyDescent="0.55000000000000004"/>
    <row r="143" ht="15.75" customHeight="1" x14ac:dyDescent="0.55000000000000004"/>
    <row r="144" ht="15.75" customHeight="1" x14ac:dyDescent="0.55000000000000004"/>
    <row r="145" ht="15.75" customHeight="1" x14ac:dyDescent="0.55000000000000004"/>
    <row r="146" ht="15.75" customHeight="1" x14ac:dyDescent="0.55000000000000004"/>
    <row r="147" ht="15.75" customHeight="1" x14ac:dyDescent="0.55000000000000004"/>
    <row r="148" ht="15.75" customHeight="1" x14ac:dyDescent="0.55000000000000004"/>
    <row r="149" ht="15.75" customHeight="1" x14ac:dyDescent="0.55000000000000004"/>
    <row r="150" ht="15.75" customHeight="1" x14ac:dyDescent="0.55000000000000004"/>
    <row r="151" ht="15.75" customHeight="1" x14ac:dyDescent="0.55000000000000004"/>
    <row r="152" ht="15.75" customHeight="1" x14ac:dyDescent="0.55000000000000004"/>
    <row r="153" ht="15.75" customHeight="1" x14ac:dyDescent="0.55000000000000004"/>
    <row r="154" ht="15.75" customHeight="1" x14ac:dyDescent="0.55000000000000004"/>
    <row r="155" ht="15.75" customHeight="1" x14ac:dyDescent="0.55000000000000004"/>
    <row r="156" ht="15.75" customHeight="1" x14ac:dyDescent="0.55000000000000004"/>
    <row r="157" ht="15.75" customHeight="1" x14ac:dyDescent="0.55000000000000004"/>
    <row r="158" ht="15.75" customHeight="1" x14ac:dyDescent="0.55000000000000004"/>
    <row r="159" ht="15.75" customHeight="1" x14ac:dyDescent="0.55000000000000004"/>
    <row r="160" ht="15.75" customHeight="1" x14ac:dyDescent="0.55000000000000004"/>
    <row r="161" ht="15.75" customHeight="1" x14ac:dyDescent="0.55000000000000004"/>
    <row r="162" ht="15.75" customHeight="1" x14ac:dyDescent="0.55000000000000004"/>
    <row r="163" ht="15.75" customHeight="1" x14ac:dyDescent="0.55000000000000004"/>
    <row r="164" ht="15.75" customHeight="1" x14ac:dyDescent="0.55000000000000004"/>
    <row r="165" ht="15.75" customHeight="1" x14ac:dyDescent="0.55000000000000004"/>
    <row r="166" ht="15.75" customHeight="1" x14ac:dyDescent="0.55000000000000004"/>
    <row r="167" ht="15.75" customHeight="1" x14ac:dyDescent="0.55000000000000004"/>
    <row r="168" ht="15.75" customHeight="1" x14ac:dyDescent="0.55000000000000004"/>
    <row r="169" ht="15.75" customHeight="1" x14ac:dyDescent="0.55000000000000004"/>
    <row r="170" ht="15.75" customHeight="1" x14ac:dyDescent="0.55000000000000004"/>
    <row r="171" ht="15.75" customHeight="1" x14ac:dyDescent="0.55000000000000004"/>
    <row r="172" ht="15.75" customHeight="1" x14ac:dyDescent="0.55000000000000004"/>
    <row r="173" ht="15.75" customHeight="1" x14ac:dyDescent="0.55000000000000004"/>
    <row r="174" ht="15.75" customHeight="1" x14ac:dyDescent="0.55000000000000004"/>
    <row r="175" ht="15.75" customHeight="1" x14ac:dyDescent="0.55000000000000004"/>
    <row r="176" ht="15.75" customHeight="1" x14ac:dyDescent="0.55000000000000004"/>
    <row r="177" ht="15.75" customHeight="1" x14ac:dyDescent="0.55000000000000004"/>
    <row r="178" ht="15.75" customHeight="1" x14ac:dyDescent="0.55000000000000004"/>
    <row r="179" ht="15.75" customHeight="1" x14ac:dyDescent="0.55000000000000004"/>
    <row r="180" ht="15.75" customHeight="1" x14ac:dyDescent="0.55000000000000004"/>
    <row r="181" ht="15.75" customHeight="1" x14ac:dyDescent="0.55000000000000004"/>
    <row r="182" ht="15.75" customHeight="1" x14ac:dyDescent="0.55000000000000004"/>
    <row r="183" ht="15.75" customHeight="1" x14ac:dyDescent="0.55000000000000004"/>
    <row r="184" ht="15.75" customHeight="1" x14ac:dyDescent="0.55000000000000004"/>
    <row r="185" ht="15.75" customHeight="1" x14ac:dyDescent="0.55000000000000004"/>
    <row r="186" ht="15.75" customHeight="1" x14ac:dyDescent="0.55000000000000004"/>
    <row r="187" ht="15.75" customHeight="1" x14ac:dyDescent="0.55000000000000004"/>
    <row r="188" ht="15.75" customHeight="1" x14ac:dyDescent="0.55000000000000004"/>
    <row r="189" ht="15.75" customHeight="1" x14ac:dyDescent="0.55000000000000004"/>
    <row r="190" ht="15.75" customHeight="1" x14ac:dyDescent="0.55000000000000004"/>
    <row r="191" ht="15.75" customHeight="1" x14ac:dyDescent="0.55000000000000004"/>
    <row r="192" ht="15.75" customHeight="1" x14ac:dyDescent="0.55000000000000004"/>
    <row r="193" ht="15.75" customHeight="1" x14ac:dyDescent="0.55000000000000004"/>
    <row r="194" ht="15.75" customHeight="1" x14ac:dyDescent="0.55000000000000004"/>
    <row r="195" ht="15.75" customHeight="1" x14ac:dyDescent="0.55000000000000004"/>
    <row r="196" ht="15.75" customHeight="1" x14ac:dyDescent="0.55000000000000004"/>
    <row r="197" ht="15.75" customHeight="1" x14ac:dyDescent="0.55000000000000004"/>
    <row r="198" ht="15.75" customHeight="1" x14ac:dyDescent="0.55000000000000004"/>
    <row r="199" ht="15.75" customHeight="1" x14ac:dyDescent="0.55000000000000004"/>
    <row r="200" ht="15.75" customHeight="1" x14ac:dyDescent="0.55000000000000004"/>
    <row r="201" ht="15.75" customHeight="1" x14ac:dyDescent="0.55000000000000004"/>
    <row r="202" ht="15.75" customHeight="1" x14ac:dyDescent="0.55000000000000004"/>
    <row r="203" ht="15.75" customHeight="1" x14ac:dyDescent="0.55000000000000004"/>
    <row r="204" ht="15.75" customHeight="1" x14ac:dyDescent="0.55000000000000004"/>
    <row r="205" ht="15.75" customHeight="1" x14ac:dyDescent="0.55000000000000004"/>
    <row r="206" ht="15.75" customHeight="1" x14ac:dyDescent="0.55000000000000004"/>
    <row r="207" ht="15.75" customHeight="1" x14ac:dyDescent="0.55000000000000004"/>
    <row r="208" ht="15.75" customHeight="1" x14ac:dyDescent="0.55000000000000004"/>
    <row r="209" ht="15.75" customHeight="1" x14ac:dyDescent="0.55000000000000004"/>
    <row r="210" ht="15.75" customHeight="1" x14ac:dyDescent="0.55000000000000004"/>
    <row r="211" ht="15.75" customHeight="1" x14ac:dyDescent="0.55000000000000004"/>
    <row r="212" ht="15.75" customHeight="1" x14ac:dyDescent="0.55000000000000004"/>
    <row r="213" ht="15.75" customHeight="1" x14ac:dyDescent="0.55000000000000004"/>
    <row r="214" ht="15.75" customHeight="1" x14ac:dyDescent="0.55000000000000004"/>
    <row r="215" ht="15.75" customHeight="1" x14ac:dyDescent="0.55000000000000004"/>
    <row r="216" ht="15.75" customHeight="1" x14ac:dyDescent="0.55000000000000004"/>
    <row r="217" ht="15.75" customHeight="1" x14ac:dyDescent="0.55000000000000004"/>
    <row r="218" ht="15.75" customHeight="1" x14ac:dyDescent="0.55000000000000004"/>
    <row r="219" ht="15.75" customHeight="1" x14ac:dyDescent="0.55000000000000004"/>
    <row r="220" ht="15.75" customHeight="1" x14ac:dyDescent="0.55000000000000004"/>
    <row r="221" ht="15.75" customHeight="1" x14ac:dyDescent="0.55000000000000004"/>
    <row r="222" ht="15.75" customHeight="1" x14ac:dyDescent="0.55000000000000004"/>
    <row r="223" ht="15.75" customHeight="1" x14ac:dyDescent="0.55000000000000004"/>
    <row r="224" ht="15.75" customHeight="1" x14ac:dyDescent="0.55000000000000004"/>
    <row r="225" ht="15.75" customHeight="1" x14ac:dyDescent="0.55000000000000004"/>
    <row r="226" ht="15.75" customHeight="1" x14ac:dyDescent="0.55000000000000004"/>
    <row r="227" ht="15.75" customHeight="1" x14ac:dyDescent="0.55000000000000004"/>
    <row r="228" ht="15.75" customHeight="1" x14ac:dyDescent="0.55000000000000004"/>
    <row r="229" ht="15.75" customHeight="1" x14ac:dyDescent="0.55000000000000004"/>
    <row r="230" ht="15.75" customHeight="1" x14ac:dyDescent="0.55000000000000004"/>
    <row r="231" ht="15.75" customHeight="1" x14ac:dyDescent="0.55000000000000004"/>
    <row r="232" ht="15.75" customHeight="1" x14ac:dyDescent="0.55000000000000004"/>
    <row r="233" ht="15.75" customHeight="1" x14ac:dyDescent="0.55000000000000004"/>
    <row r="234" ht="15.75" customHeight="1" x14ac:dyDescent="0.55000000000000004"/>
    <row r="235" ht="15.75" customHeight="1" x14ac:dyDescent="0.55000000000000004"/>
    <row r="236" ht="15.75" customHeight="1" x14ac:dyDescent="0.55000000000000004"/>
    <row r="237" ht="15.75" customHeight="1" x14ac:dyDescent="0.55000000000000004"/>
    <row r="238" ht="15.75" customHeight="1" x14ac:dyDescent="0.55000000000000004"/>
    <row r="239" ht="15.75" customHeight="1" x14ac:dyDescent="0.55000000000000004"/>
    <row r="240" ht="15.75" customHeight="1" x14ac:dyDescent="0.55000000000000004"/>
    <row r="241" ht="15.75" customHeight="1" x14ac:dyDescent="0.55000000000000004"/>
    <row r="242" ht="15.75" customHeight="1" x14ac:dyDescent="0.55000000000000004"/>
    <row r="243" ht="15.75" customHeight="1" x14ac:dyDescent="0.55000000000000004"/>
    <row r="244" ht="15.75" customHeight="1" x14ac:dyDescent="0.55000000000000004"/>
    <row r="245" ht="15.75" customHeight="1" x14ac:dyDescent="0.55000000000000004"/>
    <row r="246" ht="15.75" customHeight="1" x14ac:dyDescent="0.55000000000000004"/>
    <row r="247" ht="15.75" customHeight="1" x14ac:dyDescent="0.55000000000000004"/>
    <row r="248" ht="15.75" customHeight="1" x14ac:dyDescent="0.55000000000000004"/>
    <row r="249" ht="15.75" customHeight="1" x14ac:dyDescent="0.55000000000000004"/>
    <row r="250" ht="15.75" customHeight="1" x14ac:dyDescent="0.55000000000000004"/>
    <row r="251" ht="15.75" customHeight="1" x14ac:dyDescent="0.55000000000000004"/>
    <row r="252" ht="15.75" customHeight="1" x14ac:dyDescent="0.55000000000000004"/>
    <row r="253" ht="15.75" customHeight="1" x14ac:dyDescent="0.55000000000000004"/>
    <row r="254" ht="15.75" customHeight="1" x14ac:dyDescent="0.55000000000000004"/>
    <row r="255" ht="15.75" customHeight="1" x14ac:dyDescent="0.55000000000000004"/>
    <row r="256" ht="15.75" customHeight="1" x14ac:dyDescent="0.55000000000000004"/>
    <row r="257" ht="15.75" customHeight="1" x14ac:dyDescent="0.55000000000000004"/>
    <row r="258" ht="15.75" customHeight="1" x14ac:dyDescent="0.55000000000000004"/>
    <row r="259" ht="15.75" customHeight="1" x14ac:dyDescent="0.55000000000000004"/>
    <row r="260" ht="15.75" customHeight="1" x14ac:dyDescent="0.55000000000000004"/>
    <row r="261" ht="15.75" customHeight="1" x14ac:dyDescent="0.55000000000000004"/>
    <row r="262" ht="15.75" customHeight="1" x14ac:dyDescent="0.55000000000000004"/>
    <row r="263" ht="15.75" customHeight="1" x14ac:dyDescent="0.55000000000000004"/>
    <row r="264" ht="15.75" customHeight="1" x14ac:dyDescent="0.55000000000000004"/>
    <row r="265" ht="15.75" customHeight="1" x14ac:dyDescent="0.55000000000000004"/>
    <row r="266" ht="15.75" customHeight="1" x14ac:dyDescent="0.55000000000000004"/>
    <row r="267" ht="15.75" customHeight="1" x14ac:dyDescent="0.55000000000000004"/>
    <row r="268" ht="15.75" customHeight="1" x14ac:dyDescent="0.55000000000000004"/>
    <row r="269" ht="15.75" customHeight="1" x14ac:dyDescent="0.55000000000000004"/>
    <row r="270" ht="15.75" customHeight="1" x14ac:dyDescent="0.55000000000000004"/>
    <row r="271" ht="15.75" customHeight="1" x14ac:dyDescent="0.55000000000000004"/>
    <row r="272" ht="15.75" customHeight="1" x14ac:dyDescent="0.55000000000000004"/>
    <row r="273" ht="15.75" customHeight="1" x14ac:dyDescent="0.55000000000000004"/>
    <row r="274" ht="15.75" customHeight="1" x14ac:dyDescent="0.55000000000000004"/>
    <row r="275" ht="15.75" customHeight="1" x14ac:dyDescent="0.55000000000000004"/>
    <row r="276" ht="15.75" customHeight="1" x14ac:dyDescent="0.55000000000000004"/>
    <row r="277" ht="15.75" customHeight="1" x14ac:dyDescent="0.55000000000000004"/>
    <row r="278" ht="15.75" customHeight="1" x14ac:dyDescent="0.55000000000000004"/>
    <row r="279" ht="15.75" customHeight="1" x14ac:dyDescent="0.55000000000000004"/>
    <row r="280" ht="15.75" customHeight="1" x14ac:dyDescent="0.55000000000000004"/>
    <row r="281" ht="15.75" customHeight="1" x14ac:dyDescent="0.55000000000000004"/>
    <row r="282" ht="15.75" customHeight="1" x14ac:dyDescent="0.55000000000000004"/>
    <row r="283" ht="15.75" customHeight="1" x14ac:dyDescent="0.55000000000000004"/>
    <row r="284" ht="15.75" customHeight="1" x14ac:dyDescent="0.55000000000000004"/>
    <row r="285" ht="15.75" customHeight="1" x14ac:dyDescent="0.55000000000000004"/>
    <row r="286" ht="15.75" customHeight="1" x14ac:dyDescent="0.55000000000000004"/>
    <row r="287" ht="15.75" customHeight="1" x14ac:dyDescent="0.55000000000000004"/>
    <row r="288" ht="15.75" customHeight="1" x14ac:dyDescent="0.55000000000000004"/>
    <row r="289" ht="15.75" customHeight="1" x14ac:dyDescent="0.55000000000000004"/>
    <row r="290" ht="15.75" customHeight="1" x14ac:dyDescent="0.55000000000000004"/>
    <row r="291" ht="15.75" customHeight="1" x14ac:dyDescent="0.55000000000000004"/>
    <row r="292" ht="15.75" customHeight="1" x14ac:dyDescent="0.55000000000000004"/>
    <row r="293" ht="15.75" customHeight="1" x14ac:dyDescent="0.55000000000000004"/>
    <row r="294" ht="15.75" customHeight="1" x14ac:dyDescent="0.55000000000000004"/>
    <row r="295" ht="15.75" customHeight="1" x14ac:dyDescent="0.55000000000000004"/>
    <row r="296" ht="15.75" customHeight="1" x14ac:dyDescent="0.55000000000000004"/>
    <row r="297" ht="15.75" customHeight="1" x14ac:dyDescent="0.55000000000000004"/>
    <row r="298" ht="15.75" customHeight="1" x14ac:dyDescent="0.55000000000000004"/>
    <row r="299" ht="15.75" customHeight="1" x14ac:dyDescent="0.55000000000000004"/>
    <row r="300" ht="15.75" customHeight="1" x14ac:dyDescent="0.55000000000000004"/>
    <row r="301" ht="15.75" customHeight="1" x14ac:dyDescent="0.55000000000000004"/>
    <row r="302" ht="15.75" customHeight="1" x14ac:dyDescent="0.55000000000000004"/>
    <row r="303" ht="15.75" customHeight="1" x14ac:dyDescent="0.55000000000000004"/>
    <row r="304" ht="15.75" customHeight="1" x14ac:dyDescent="0.55000000000000004"/>
    <row r="305" ht="15.75" customHeight="1" x14ac:dyDescent="0.55000000000000004"/>
    <row r="306" ht="15.75" customHeight="1" x14ac:dyDescent="0.55000000000000004"/>
    <row r="307" ht="15.75" customHeight="1" x14ac:dyDescent="0.55000000000000004"/>
    <row r="308" ht="15.75" customHeight="1" x14ac:dyDescent="0.55000000000000004"/>
    <row r="309" ht="15.75" customHeight="1" x14ac:dyDescent="0.55000000000000004"/>
    <row r="310" ht="15.75" customHeight="1" x14ac:dyDescent="0.55000000000000004"/>
    <row r="311" ht="15.75" customHeight="1" x14ac:dyDescent="0.55000000000000004"/>
    <row r="312" ht="15.75" customHeight="1" x14ac:dyDescent="0.55000000000000004"/>
    <row r="313" ht="15.75" customHeight="1" x14ac:dyDescent="0.55000000000000004"/>
    <row r="314" ht="15.75" customHeight="1" x14ac:dyDescent="0.55000000000000004"/>
    <row r="315" ht="15.75" customHeight="1" x14ac:dyDescent="0.55000000000000004"/>
    <row r="316" ht="15.75" customHeight="1" x14ac:dyDescent="0.55000000000000004"/>
    <row r="317" ht="15.75" customHeight="1" x14ac:dyDescent="0.55000000000000004"/>
    <row r="318" ht="15.75" customHeight="1" x14ac:dyDescent="0.55000000000000004"/>
    <row r="319" ht="15.75" customHeight="1" x14ac:dyDescent="0.55000000000000004"/>
    <row r="320" ht="15.75" customHeight="1" x14ac:dyDescent="0.55000000000000004"/>
    <row r="321" ht="15.75" customHeight="1" x14ac:dyDescent="0.55000000000000004"/>
    <row r="322" ht="15.75" customHeight="1" x14ac:dyDescent="0.55000000000000004"/>
    <row r="323" ht="15.75" customHeight="1" x14ac:dyDescent="0.55000000000000004"/>
    <row r="324" ht="15.75" customHeight="1" x14ac:dyDescent="0.55000000000000004"/>
    <row r="325" ht="15.75" customHeight="1" x14ac:dyDescent="0.55000000000000004"/>
    <row r="326" ht="15.75" customHeight="1" x14ac:dyDescent="0.55000000000000004"/>
    <row r="327" ht="15.75" customHeight="1" x14ac:dyDescent="0.55000000000000004"/>
    <row r="328" ht="15.75" customHeight="1" x14ac:dyDescent="0.55000000000000004"/>
    <row r="329" ht="15.75" customHeight="1" x14ac:dyDescent="0.55000000000000004"/>
    <row r="330" ht="15.75" customHeight="1" x14ac:dyDescent="0.55000000000000004"/>
    <row r="331" ht="15.75" customHeight="1" x14ac:dyDescent="0.55000000000000004"/>
    <row r="332" ht="15.75" customHeight="1" x14ac:dyDescent="0.55000000000000004"/>
    <row r="333" ht="15.75" customHeight="1" x14ac:dyDescent="0.55000000000000004"/>
    <row r="334" ht="15.75" customHeight="1" x14ac:dyDescent="0.55000000000000004"/>
    <row r="335" ht="15.75" customHeight="1" x14ac:dyDescent="0.55000000000000004"/>
    <row r="336" ht="15.75" customHeight="1" x14ac:dyDescent="0.55000000000000004"/>
    <row r="337" ht="15.75" customHeight="1" x14ac:dyDescent="0.55000000000000004"/>
    <row r="338" ht="15.75" customHeight="1" x14ac:dyDescent="0.55000000000000004"/>
    <row r="339" ht="15.75" customHeight="1" x14ac:dyDescent="0.55000000000000004"/>
    <row r="340" ht="15.75" customHeight="1" x14ac:dyDescent="0.55000000000000004"/>
    <row r="341" ht="15.75" customHeight="1" x14ac:dyDescent="0.55000000000000004"/>
    <row r="342" ht="15.75" customHeight="1" x14ac:dyDescent="0.55000000000000004"/>
    <row r="343" ht="15.75" customHeight="1" x14ac:dyDescent="0.55000000000000004"/>
    <row r="344" ht="15.75" customHeight="1" x14ac:dyDescent="0.55000000000000004"/>
    <row r="345" ht="15.75" customHeight="1" x14ac:dyDescent="0.55000000000000004"/>
    <row r="346" ht="15.75" customHeight="1" x14ac:dyDescent="0.55000000000000004"/>
    <row r="347" ht="15.75" customHeight="1" x14ac:dyDescent="0.55000000000000004"/>
    <row r="348" ht="15.75" customHeight="1" x14ac:dyDescent="0.55000000000000004"/>
    <row r="349" ht="15.75" customHeight="1" x14ac:dyDescent="0.55000000000000004"/>
    <row r="350" ht="15.75" customHeight="1" x14ac:dyDescent="0.55000000000000004"/>
    <row r="351" ht="15.75" customHeight="1" x14ac:dyDescent="0.55000000000000004"/>
    <row r="352" ht="15.75" customHeight="1" x14ac:dyDescent="0.55000000000000004"/>
    <row r="353" ht="15.75" customHeight="1" x14ac:dyDescent="0.55000000000000004"/>
    <row r="354" ht="15.75" customHeight="1" x14ac:dyDescent="0.55000000000000004"/>
    <row r="355" ht="15.75" customHeight="1" x14ac:dyDescent="0.55000000000000004"/>
    <row r="356" ht="15.75" customHeight="1" x14ac:dyDescent="0.55000000000000004"/>
    <row r="357" ht="15.75" customHeight="1" x14ac:dyDescent="0.55000000000000004"/>
    <row r="358" ht="15.75" customHeight="1" x14ac:dyDescent="0.55000000000000004"/>
    <row r="359" ht="15.75" customHeight="1" x14ac:dyDescent="0.55000000000000004"/>
    <row r="360" ht="15.75" customHeight="1" x14ac:dyDescent="0.55000000000000004"/>
    <row r="361" ht="15.75" customHeight="1" x14ac:dyDescent="0.55000000000000004"/>
    <row r="362" ht="15.75" customHeight="1" x14ac:dyDescent="0.55000000000000004"/>
    <row r="363" ht="15.75" customHeight="1" x14ac:dyDescent="0.55000000000000004"/>
    <row r="364" ht="15.75" customHeight="1" x14ac:dyDescent="0.55000000000000004"/>
    <row r="365" ht="15.75" customHeight="1" x14ac:dyDescent="0.55000000000000004"/>
    <row r="366" ht="15.75" customHeight="1" x14ac:dyDescent="0.55000000000000004"/>
    <row r="367" ht="15.75" customHeight="1" x14ac:dyDescent="0.55000000000000004"/>
    <row r="368" ht="15.75" customHeight="1" x14ac:dyDescent="0.55000000000000004"/>
    <row r="369" ht="15.75" customHeight="1" x14ac:dyDescent="0.55000000000000004"/>
    <row r="370" ht="15.75" customHeight="1" x14ac:dyDescent="0.55000000000000004"/>
    <row r="371" ht="15.75" customHeight="1" x14ac:dyDescent="0.55000000000000004"/>
    <row r="372" ht="15.75" customHeight="1" x14ac:dyDescent="0.55000000000000004"/>
    <row r="373" ht="15.75" customHeight="1" x14ac:dyDescent="0.55000000000000004"/>
    <row r="374" ht="15.75" customHeight="1" x14ac:dyDescent="0.55000000000000004"/>
    <row r="375" ht="15.75" customHeight="1" x14ac:dyDescent="0.55000000000000004"/>
    <row r="376" ht="15.75" customHeight="1" x14ac:dyDescent="0.55000000000000004"/>
    <row r="377" ht="15.75" customHeight="1" x14ac:dyDescent="0.55000000000000004"/>
    <row r="378" ht="15.75" customHeight="1" x14ac:dyDescent="0.55000000000000004"/>
    <row r="379" ht="15.75" customHeight="1" x14ac:dyDescent="0.55000000000000004"/>
    <row r="380" ht="15.75" customHeight="1" x14ac:dyDescent="0.55000000000000004"/>
    <row r="381" ht="15.75" customHeight="1" x14ac:dyDescent="0.55000000000000004"/>
    <row r="382" ht="15.75" customHeight="1" x14ac:dyDescent="0.55000000000000004"/>
    <row r="383" ht="15.75" customHeight="1" x14ac:dyDescent="0.55000000000000004"/>
    <row r="384" ht="15.75" customHeight="1" x14ac:dyDescent="0.55000000000000004"/>
    <row r="385" ht="15.75" customHeight="1" x14ac:dyDescent="0.55000000000000004"/>
    <row r="386" ht="15.75" customHeight="1" x14ac:dyDescent="0.55000000000000004"/>
    <row r="387" ht="15.75" customHeight="1" x14ac:dyDescent="0.55000000000000004"/>
    <row r="388" ht="15.75" customHeight="1" x14ac:dyDescent="0.55000000000000004"/>
    <row r="389" ht="15.75" customHeight="1" x14ac:dyDescent="0.55000000000000004"/>
    <row r="390" ht="15.75" customHeight="1" x14ac:dyDescent="0.55000000000000004"/>
    <row r="391" ht="15.75" customHeight="1" x14ac:dyDescent="0.55000000000000004"/>
    <row r="392" ht="15.75" customHeight="1" x14ac:dyDescent="0.55000000000000004"/>
    <row r="393" ht="15.75" customHeight="1" x14ac:dyDescent="0.55000000000000004"/>
    <row r="394" ht="15.75" customHeight="1" x14ac:dyDescent="0.55000000000000004"/>
    <row r="395" ht="15.75" customHeight="1" x14ac:dyDescent="0.55000000000000004"/>
    <row r="396" ht="15.75" customHeight="1" x14ac:dyDescent="0.55000000000000004"/>
    <row r="397" ht="15.75" customHeight="1" x14ac:dyDescent="0.55000000000000004"/>
    <row r="398" ht="15.75" customHeight="1" x14ac:dyDescent="0.55000000000000004"/>
    <row r="399" ht="15.75" customHeight="1" x14ac:dyDescent="0.55000000000000004"/>
    <row r="400" ht="15.75" customHeight="1" x14ac:dyDescent="0.55000000000000004"/>
    <row r="401" ht="15.75" customHeight="1" x14ac:dyDescent="0.55000000000000004"/>
    <row r="402" ht="15.75" customHeight="1" x14ac:dyDescent="0.55000000000000004"/>
    <row r="403" ht="15.75" customHeight="1" x14ac:dyDescent="0.55000000000000004"/>
    <row r="404" ht="15.75" customHeight="1" x14ac:dyDescent="0.55000000000000004"/>
    <row r="405" ht="15.75" customHeight="1" x14ac:dyDescent="0.55000000000000004"/>
    <row r="406" ht="15.75" customHeight="1" x14ac:dyDescent="0.55000000000000004"/>
    <row r="407" ht="15.75" customHeight="1" x14ac:dyDescent="0.55000000000000004"/>
    <row r="408" ht="15.75" customHeight="1" x14ac:dyDescent="0.55000000000000004"/>
    <row r="409" ht="15.75" customHeight="1" x14ac:dyDescent="0.55000000000000004"/>
    <row r="410" ht="15.75" customHeight="1" x14ac:dyDescent="0.55000000000000004"/>
    <row r="411" ht="15.75" customHeight="1" x14ac:dyDescent="0.55000000000000004"/>
    <row r="412" ht="15.75" customHeight="1" x14ac:dyDescent="0.55000000000000004"/>
    <row r="413" ht="15.75" customHeight="1" x14ac:dyDescent="0.55000000000000004"/>
    <row r="414" ht="15.75" customHeight="1" x14ac:dyDescent="0.55000000000000004"/>
    <row r="415" ht="15.75" customHeight="1" x14ac:dyDescent="0.55000000000000004"/>
    <row r="416" ht="15.75" customHeight="1" x14ac:dyDescent="0.55000000000000004"/>
    <row r="417" ht="15.75" customHeight="1" x14ac:dyDescent="0.55000000000000004"/>
    <row r="418" ht="15.75" customHeight="1" x14ac:dyDescent="0.55000000000000004"/>
    <row r="419" ht="15.75" customHeight="1" x14ac:dyDescent="0.55000000000000004"/>
    <row r="420" ht="15.75" customHeight="1" x14ac:dyDescent="0.55000000000000004"/>
    <row r="421" ht="15.75" customHeight="1" x14ac:dyDescent="0.55000000000000004"/>
    <row r="422" ht="15.75" customHeight="1" x14ac:dyDescent="0.55000000000000004"/>
    <row r="423" ht="15.75" customHeight="1" x14ac:dyDescent="0.55000000000000004"/>
    <row r="424" ht="15.75" customHeight="1" x14ac:dyDescent="0.55000000000000004"/>
    <row r="425" ht="15.75" customHeight="1" x14ac:dyDescent="0.55000000000000004"/>
    <row r="426" ht="15.75" customHeight="1" x14ac:dyDescent="0.55000000000000004"/>
    <row r="427" ht="15.75" customHeight="1" x14ac:dyDescent="0.55000000000000004"/>
    <row r="428" ht="15.75" customHeight="1" x14ac:dyDescent="0.55000000000000004"/>
    <row r="429" ht="15.75" customHeight="1" x14ac:dyDescent="0.55000000000000004"/>
    <row r="430" ht="15.75" customHeight="1" x14ac:dyDescent="0.55000000000000004"/>
    <row r="431" ht="15.75" customHeight="1" x14ac:dyDescent="0.55000000000000004"/>
    <row r="432" ht="15.75" customHeight="1" x14ac:dyDescent="0.55000000000000004"/>
    <row r="433" ht="15.75" customHeight="1" x14ac:dyDescent="0.55000000000000004"/>
    <row r="434" ht="15.75" customHeight="1" x14ac:dyDescent="0.55000000000000004"/>
    <row r="435" ht="15.75" customHeight="1" x14ac:dyDescent="0.55000000000000004"/>
    <row r="436" ht="15.75" customHeight="1" x14ac:dyDescent="0.55000000000000004"/>
    <row r="437" ht="15.75" customHeight="1" x14ac:dyDescent="0.55000000000000004"/>
    <row r="438" ht="15.75" customHeight="1" x14ac:dyDescent="0.55000000000000004"/>
    <row r="439" ht="15.75" customHeight="1" x14ac:dyDescent="0.55000000000000004"/>
    <row r="440" ht="15.75" customHeight="1" x14ac:dyDescent="0.55000000000000004"/>
    <row r="441" ht="15.75" customHeight="1" x14ac:dyDescent="0.55000000000000004"/>
    <row r="442" ht="15.75" customHeight="1" x14ac:dyDescent="0.55000000000000004"/>
    <row r="443" ht="15.75" customHeight="1" x14ac:dyDescent="0.55000000000000004"/>
    <row r="444" ht="15.75" customHeight="1" x14ac:dyDescent="0.55000000000000004"/>
    <row r="445" ht="15.75" customHeight="1" x14ac:dyDescent="0.55000000000000004"/>
    <row r="446" ht="15.75" customHeight="1" x14ac:dyDescent="0.55000000000000004"/>
    <row r="447" ht="15.75" customHeight="1" x14ac:dyDescent="0.55000000000000004"/>
    <row r="448" ht="15.75" customHeight="1" x14ac:dyDescent="0.55000000000000004"/>
    <row r="449" ht="15.75" customHeight="1" x14ac:dyDescent="0.55000000000000004"/>
    <row r="450" ht="15.75" customHeight="1" x14ac:dyDescent="0.55000000000000004"/>
    <row r="451" ht="15.75" customHeight="1" x14ac:dyDescent="0.55000000000000004"/>
    <row r="452" ht="15.75" customHeight="1" x14ac:dyDescent="0.55000000000000004"/>
    <row r="453" ht="15.75" customHeight="1" x14ac:dyDescent="0.55000000000000004"/>
    <row r="454" ht="15.75" customHeight="1" x14ac:dyDescent="0.55000000000000004"/>
    <row r="455" ht="15.75" customHeight="1" x14ac:dyDescent="0.55000000000000004"/>
    <row r="456" ht="15.75" customHeight="1" x14ac:dyDescent="0.55000000000000004"/>
    <row r="457" ht="15.75" customHeight="1" x14ac:dyDescent="0.55000000000000004"/>
    <row r="458" ht="15.75" customHeight="1" x14ac:dyDescent="0.55000000000000004"/>
    <row r="459" ht="15.75" customHeight="1" x14ac:dyDescent="0.55000000000000004"/>
    <row r="460" ht="15.75" customHeight="1" x14ac:dyDescent="0.55000000000000004"/>
    <row r="461" ht="15.75" customHeight="1" x14ac:dyDescent="0.55000000000000004"/>
    <row r="462" ht="15.75" customHeight="1" x14ac:dyDescent="0.55000000000000004"/>
    <row r="463" ht="15.75" customHeight="1" x14ac:dyDescent="0.55000000000000004"/>
    <row r="464" ht="15.75" customHeight="1" x14ac:dyDescent="0.55000000000000004"/>
    <row r="465" ht="15.75" customHeight="1" x14ac:dyDescent="0.55000000000000004"/>
    <row r="466" ht="15.75" customHeight="1" x14ac:dyDescent="0.55000000000000004"/>
    <row r="467" ht="15.75" customHeight="1" x14ac:dyDescent="0.55000000000000004"/>
    <row r="468" ht="15.75" customHeight="1" x14ac:dyDescent="0.55000000000000004"/>
    <row r="469" ht="15.75" customHeight="1" x14ac:dyDescent="0.55000000000000004"/>
    <row r="470" ht="15.75" customHeight="1" x14ac:dyDescent="0.55000000000000004"/>
    <row r="471" ht="15.75" customHeight="1" x14ac:dyDescent="0.55000000000000004"/>
    <row r="472" ht="15.75" customHeight="1" x14ac:dyDescent="0.55000000000000004"/>
    <row r="473" ht="15.75" customHeight="1" x14ac:dyDescent="0.55000000000000004"/>
    <row r="474" ht="15.75" customHeight="1" x14ac:dyDescent="0.55000000000000004"/>
    <row r="475" ht="15.75" customHeight="1" x14ac:dyDescent="0.55000000000000004"/>
    <row r="476" ht="15.75" customHeight="1" x14ac:dyDescent="0.55000000000000004"/>
    <row r="477" ht="15.75" customHeight="1" x14ac:dyDescent="0.55000000000000004"/>
    <row r="478" ht="15.75" customHeight="1" x14ac:dyDescent="0.55000000000000004"/>
    <row r="479" ht="15.75" customHeight="1" x14ac:dyDescent="0.55000000000000004"/>
    <row r="480" ht="15.75" customHeight="1" x14ac:dyDescent="0.55000000000000004"/>
    <row r="481" ht="15.75" customHeight="1" x14ac:dyDescent="0.55000000000000004"/>
    <row r="482" ht="15.75" customHeight="1" x14ac:dyDescent="0.55000000000000004"/>
    <row r="483" ht="15.75" customHeight="1" x14ac:dyDescent="0.55000000000000004"/>
    <row r="484" ht="15.75" customHeight="1" x14ac:dyDescent="0.55000000000000004"/>
    <row r="485" ht="15.75" customHeight="1" x14ac:dyDescent="0.55000000000000004"/>
    <row r="486" ht="15.75" customHeight="1" x14ac:dyDescent="0.55000000000000004"/>
    <row r="487" ht="15.75" customHeight="1" x14ac:dyDescent="0.55000000000000004"/>
    <row r="488" ht="15.75" customHeight="1" x14ac:dyDescent="0.55000000000000004"/>
    <row r="489" ht="15.75" customHeight="1" x14ac:dyDescent="0.55000000000000004"/>
    <row r="490" ht="15.75" customHeight="1" x14ac:dyDescent="0.55000000000000004"/>
    <row r="491" ht="15.75" customHeight="1" x14ac:dyDescent="0.55000000000000004"/>
    <row r="492" ht="15.75" customHeight="1" x14ac:dyDescent="0.55000000000000004"/>
    <row r="493" ht="15.75" customHeight="1" x14ac:dyDescent="0.55000000000000004"/>
    <row r="494" ht="15.75" customHeight="1" x14ac:dyDescent="0.55000000000000004"/>
    <row r="495" ht="15.75" customHeight="1" x14ac:dyDescent="0.55000000000000004"/>
    <row r="496" ht="15.75" customHeight="1" x14ac:dyDescent="0.55000000000000004"/>
    <row r="497" ht="15.75" customHeight="1" x14ac:dyDescent="0.55000000000000004"/>
    <row r="498" ht="15.75" customHeight="1" x14ac:dyDescent="0.55000000000000004"/>
    <row r="499" ht="15.75" customHeight="1" x14ac:dyDescent="0.55000000000000004"/>
    <row r="500" ht="15.75" customHeight="1" x14ac:dyDescent="0.55000000000000004"/>
    <row r="501" ht="15.75" customHeight="1" x14ac:dyDescent="0.55000000000000004"/>
    <row r="502" ht="15.75" customHeight="1" x14ac:dyDescent="0.55000000000000004"/>
    <row r="503" ht="15.75" customHeight="1" x14ac:dyDescent="0.55000000000000004"/>
    <row r="504" ht="15.75" customHeight="1" x14ac:dyDescent="0.55000000000000004"/>
    <row r="505" ht="15.75" customHeight="1" x14ac:dyDescent="0.55000000000000004"/>
    <row r="506" ht="15.75" customHeight="1" x14ac:dyDescent="0.55000000000000004"/>
    <row r="507" ht="15.75" customHeight="1" x14ac:dyDescent="0.55000000000000004"/>
    <row r="508" ht="15.75" customHeight="1" x14ac:dyDescent="0.55000000000000004"/>
    <row r="509" ht="15.75" customHeight="1" x14ac:dyDescent="0.55000000000000004"/>
    <row r="510" ht="15.75" customHeight="1" x14ac:dyDescent="0.55000000000000004"/>
    <row r="511" ht="15.75" customHeight="1" x14ac:dyDescent="0.55000000000000004"/>
    <row r="512" ht="15.75" customHeight="1" x14ac:dyDescent="0.55000000000000004"/>
    <row r="513" ht="15.75" customHeight="1" x14ac:dyDescent="0.55000000000000004"/>
    <row r="514" ht="15.75" customHeight="1" x14ac:dyDescent="0.55000000000000004"/>
    <row r="515" ht="15.75" customHeight="1" x14ac:dyDescent="0.55000000000000004"/>
    <row r="516" ht="15.75" customHeight="1" x14ac:dyDescent="0.55000000000000004"/>
    <row r="517" ht="15.75" customHeight="1" x14ac:dyDescent="0.55000000000000004"/>
    <row r="518" ht="15.75" customHeight="1" x14ac:dyDescent="0.55000000000000004"/>
    <row r="519" ht="15.75" customHeight="1" x14ac:dyDescent="0.55000000000000004"/>
    <row r="520" ht="15.75" customHeight="1" x14ac:dyDescent="0.55000000000000004"/>
    <row r="521" ht="15.75" customHeight="1" x14ac:dyDescent="0.55000000000000004"/>
    <row r="522" ht="15.75" customHeight="1" x14ac:dyDescent="0.55000000000000004"/>
    <row r="523" ht="15.75" customHeight="1" x14ac:dyDescent="0.55000000000000004"/>
    <row r="524" ht="15.75" customHeight="1" x14ac:dyDescent="0.55000000000000004"/>
    <row r="525" ht="15.75" customHeight="1" x14ac:dyDescent="0.55000000000000004"/>
    <row r="526" ht="15.75" customHeight="1" x14ac:dyDescent="0.55000000000000004"/>
    <row r="527" ht="15.75" customHeight="1" x14ac:dyDescent="0.55000000000000004"/>
    <row r="528" ht="15.75" customHeight="1" x14ac:dyDescent="0.55000000000000004"/>
    <row r="529" ht="15.75" customHeight="1" x14ac:dyDescent="0.55000000000000004"/>
    <row r="530" ht="15.75" customHeight="1" x14ac:dyDescent="0.55000000000000004"/>
    <row r="531" ht="15.75" customHeight="1" x14ac:dyDescent="0.55000000000000004"/>
    <row r="532" ht="15.75" customHeight="1" x14ac:dyDescent="0.55000000000000004"/>
    <row r="533" ht="15.75" customHeight="1" x14ac:dyDescent="0.55000000000000004"/>
    <row r="534" ht="15.75" customHeight="1" x14ac:dyDescent="0.55000000000000004"/>
    <row r="535" ht="15.75" customHeight="1" x14ac:dyDescent="0.55000000000000004"/>
    <row r="536" ht="15.75" customHeight="1" x14ac:dyDescent="0.55000000000000004"/>
    <row r="537" ht="15.75" customHeight="1" x14ac:dyDescent="0.55000000000000004"/>
    <row r="538" ht="15.75" customHeight="1" x14ac:dyDescent="0.55000000000000004"/>
    <row r="539" ht="15.75" customHeight="1" x14ac:dyDescent="0.55000000000000004"/>
    <row r="540" ht="15.75" customHeight="1" x14ac:dyDescent="0.55000000000000004"/>
    <row r="541" ht="15.75" customHeight="1" x14ac:dyDescent="0.55000000000000004"/>
    <row r="542" ht="15.75" customHeight="1" x14ac:dyDescent="0.55000000000000004"/>
    <row r="543" ht="15.75" customHeight="1" x14ac:dyDescent="0.55000000000000004"/>
    <row r="544" ht="15.75" customHeight="1" x14ac:dyDescent="0.55000000000000004"/>
    <row r="545" ht="15.75" customHeight="1" x14ac:dyDescent="0.55000000000000004"/>
    <row r="546" ht="15.75" customHeight="1" x14ac:dyDescent="0.55000000000000004"/>
    <row r="547" ht="15.75" customHeight="1" x14ac:dyDescent="0.55000000000000004"/>
    <row r="548" ht="15.75" customHeight="1" x14ac:dyDescent="0.55000000000000004"/>
    <row r="549" ht="15.75" customHeight="1" x14ac:dyDescent="0.55000000000000004"/>
    <row r="550" ht="15.75" customHeight="1" x14ac:dyDescent="0.55000000000000004"/>
    <row r="551" ht="15.75" customHeight="1" x14ac:dyDescent="0.55000000000000004"/>
    <row r="552" ht="15.75" customHeight="1" x14ac:dyDescent="0.55000000000000004"/>
    <row r="553" ht="15.75" customHeight="1" x14ac:dyDescent="0.55000000000000004"/>
    <row r="554" ht="15.75" customHeight="1" x14ac:dyDescent="0.55000000000000004"/>
    <row r="555" ht="15.75" customHeight="1" x14ac:dyDescent="0.55000000000000004"/>
    <row r="556" ht="15.75" customHeight="1" x14ac:dyDescent="0.55000000000000004"/>
    <row r="557" ht="15.75" customHeight="1" x14ac:dyDescent="0.55000000000000004"/>
    <row r="558" ht="15.75" customHeight="1" x14ac:dyDescent="0.55000000000000004"/>
    <row r="559" ht="15.75" customHeight="1" x14ac:dyDescent="0.55000000000000004"/>
    <row r="560" ht="15.75" customHeight="1" x14ac:dyDescent="0.55000000000000004"/>
    <row r="561" ht="15.75" customHeight="1" x14ac:dyDescent="0.55000000000000004"/>
    <row r="562" ht="15.75" customHeight="1" x14ac:dyDescent="0.55000000000000004"/>
    <row r="563" ht="15.75" customHeight="1" x14ac:dyDescent="0.55000000000000004"/>
    <row r="564" ht="15.75" customHeight="1" x14ac:dyDescent="0.55000000000000004"/>
    <row r="565" ht="15.75" customHeight="1" x14ac:dyDescent="0.55000000000000004"/>
    <row r="566" ht="15.75" customHeight="1" x14ac:dyDescent="0.55000000000000004"/>
    <row r="567" ht="15.75" customHeight="1" x14ac:dyDescent="0.55000000000000004"/>
    <row r="568" ht="15.75" customHeight="1" x14ac:dyDescent="0.55000000000000004"/>
    <row r="569" ht="15.75" customHeight="1" x14ac:dyDescent="0.55000000000000004"/>
    <row r="570" ht="15.75" customHeight="1" x14ac:dyDescent="0.55000000000000004"/>
    <row r="571" ht="15.75" customHeight="1" x14ac:dyDescent="0.55000000000000004"/>
    <row r="572" ht="15.75" customHeight="1" x14ac:dyDescent="0.55000000000000004"/>
    <row r="573" ht="15.75" customHeight="1" x14ac:dyDescent="0.55000000000000004"/>
    <row r="574" ht="15.75" customHeight="1" x14ac:dyDescent="0.55000000000000004"/>
    <row r="575" ht="15.75" customHeight="1" x14ac:dyDescent="0.55000000000000004"/>
    <row r="576" ht="15.75" customHeight="1" x14ac:dyDescent="0.55000000000000004"/>
    <row r="577" ht="15.75" customHeight="1" x14ac:dyDescent="0.55000000000000004"/>
    <row r="578" ht="15.75" customHeight="1" x14ac:dyDescent="0.55000000000000004"/>
    <row r="579" ht="15.75" customHeight="1" x14ac:dyDescent="0.55000000000000004"/>
    <row r="580" ht="15.75" customHeight="1" x14ac:dyDescent="0.55000000000000004"/>
    <row r="581" ht="15.75" customHeight="1" x14ac:dyDescent="0.55000000000000004"/>
    <row r="582" ht="15.75" customHeight="1" x14ac:dyDescent="0.55000000000000004"/>
    <row r="583" ht="15.75" customHeight="1" x14ac:dyDescent="0.55000000000000004"/>
    <row r="584" ht="15.75" customHeight="1" x14ac:dyDescent="0.55000000000000004"/>
    <row r="585" ht="15.75" customHeight="1" x14ac:dyDescent="0.55000000000000004"/>
    <row r="586" ht="15.75" customHeight="1" x14ac:dyDescent="0.55000000000000004"/>
    <row r="587" ht="15.75" customHeight="1" x14ac:dyDescent="0.55000000000000004"/>
    <row r="588" ht="15.75" customHeight="1" x14ac:dyDescent="0.55000000000000004"/>
    <row r="589" ht="15.75" customHeight="1" x14ac:dyDescent="0.55000000000000004"/>
    <row r="590" ht="15.75" customHeight="1" x14ac:dyDescent="0.55000000000000004"/>
    <row r="591" ht="15.75" customHeight="1" x14ac:dyDescent="0.55000000000000004"/>
    <row r="592" ht="15.75" customHeight="1" x14ac:dyDescent="0.55000000000000004"/>
    <row r="593" ht="15.75" customHeight="1" x14ac:dyDescent="0.55000000000000004"/>
    <row r="594" ht="15.75" customHeight="1" x14ac:dyDescent="0.55000000000000004"/>
    <row r="595" ht="15.75" customHeight="1" x14ac:dyDescent="0.55000000000000004"/>
    <row r="596" ht="15.75" customHeight="1" x14ac:dyDescent="0.55000000000000004"/>
    <row r="597" ht="15.75" customHeight="1" x14ac:dyDescent="0.55000000000000004"/>
    <row r="598" ht="15.75" customHeight="1" x14ac:dyDescent="0.55000000000000004"/>
    <row r="599" ht="15.75" customHeight="1" x14ac:dyDescent="0.55000000000000004"/>
    <row r="600" ht="15.75" customHeight="1" x14ac:dyDescent="0.55000000000000004"/>
    <row r="601" ht="15.75" customHeight="1" x14ac:dyDescent="0.55000000000000004"/>
    <row r="602" ht="15.75" customHeight="1" x14ac:dyDescent="0.55000000000000004"/>
    <row r="603" ht="15.75" customHeight="1" x14ac:dyDescent="0.55000000000000004"/>
    <row r="604" ht="15.75" customHeight="1" x14ac:dyDescent="0.55000000000000004"/>
    <row r="605" ht="15.75" customHeight="1" x14ac:dyDescent="0.55000000000000004"/>
    <row r="606" ht="15.75" customHeight="1" x14ac:dyDescent="0.55000000000000004"/>
    <row r="607" ht="15.75" customHeight="1" x14ac:dyDescent="0.55000000000000004"/>
    <row r="608" ht="15.75" customHeight="1" x14ac:dyDescent="0.55000000000000004"/>
    <row r="609" ht="15.75" customHeight="1" x14ac:dyDescent="0.55000000000000004"/>
    <row r="610" ht="15.75" customHeight="1" x14ac:dyDescent="0.55000000000000004"/>
    <row r="611" ht="15.75" customHeight="1" x14ac:dyDescent="0.55000000000000004"/>
    <row r="612" ht="15.75" customHeight="1" x14ac:dyDescent="0.55000000000000004"/>
    <row r="613" ht="15.75" customHeight="1" x14ac:dyDescent="0.55000000000000004"/>
    <row r="614" ht="15.75" customHeight="1" x14ac:dyDescent="0.55000000000000004"/>
    <row r="615" ht="15.75" customHeight="1" x14ac:dyDescent="0.55000000000000004"/>
    <row r="616" ht="15.75" customHeight="1" x14ac:dyDescent="0.55000000000000004"/>
    <row r="617" ht="15.75" customHeight="1" x14ac:dyDescent="0.55000000000000004"/>
    <row r="618" ht="15.75" customHeight="1" x14ac:dyDescent="0.55000000000000004"/>
    <row r="619" ht="15.75" customHeight="1" x14ac:dyDescent="0.55000000000000004"/>
    <row r="620" ht="15.75" customHeight="1" x14ac:dyDescent="0.55000000000000004"/>
    <row r="621" ht="15.75" customHeight="1" x14ac:dyDescent="0.55000000000000004"/>
    <row r="622" ht="15.75" customHeight="1" x14ac:dyDescent="0.55000000000000004"/>
    <row r="623" ht="15.75" customHeight="1" x14ac:dyDescent="0.55000000000000004"/>
    <row r="624" ht="15.75" customHeight="1" x14ac:dyDescent="0.55000000000000004"/>
    <row r="625" ht="15.75" customHeight="1" x14ac:dyDescent="0.55000000000000004"/>
    <row r="626" ht="15.75" customHeight="1" x14ac:dyDescent="0.55000000000000004"/>
    <row r="627" ht="15.75" customHeight="1" x14ac:dyDescent="0.55000000000000004"/>
    <row r="628" ht="15.75" customHeight="1" x14ac:dyDescent="0.55000000000000004"/>
    <row r="629" ht="15.75" customHeight="1" x14ac:dyDescent="0.55000000000000004"/>
    <row r="630" ht="15.75" customHeight="1" x14ac:dyDescent="0.55000000000000004"/>
    <row r="631" ht="15.75" customHeight="1" x14ac:dyDescent="0.55000000000000004"/>
    <row r="632" ht="15.75" customHeight="1" x14ac:dyDescent="0.55000000000000004"/>
    <row r="633" ht="15.75" customHeight="1" x14ac:dyDescent="0.55000000000000004"/>
    <row r="634" ht="15.75" customHeight="1" x14ac:dyDescent="0.55000000000000004"/>
    <row r="635" ht="15.75" customHeight="1" x14ac:dyDescent="0.55000000000000004"/>
    <row r="636" ht="15.75" customHeight="1" x14ac:dyDescent="0.55000000000000004"/>
    <row r="637" ht="15.75" customHeight="1" x14ac:dyDescent="0.55000000000000004"/>
    <row r="638" ht="15.75" customHeight="1" x14ac:dyDescent="0.55000000000000004"/>
    <row r="639" ht="15.75" customHeight="1" x14ac:dyDescent="0.55000000000000004"/>
    <row r="640" ht="15.75" customHeight="1" x14ac:dyDescent="0.55000000000000004"/>
    <row r="641" ht="15.75" customHeight="1" x14ac:dyDescent="0.55000000000000004"/>
    <row r="642" ht="15.75" customHeight="1" x14ac:dyDescent="0.55000000000000004"/>
    <row r="643" ht="15.75" customHeight="1" x14ac:dyDescent="0.55000000000000004"/>
    <row r="644" ht="15.75" customHeight="1" x14ac:dyDescent="0.55000000000000004"/>
    <row r="645" ht="15.75" customHeight="1" x14ac:dyDescent="0.55000000000000004"/>
    <row r="646" ht="15.75" customHeight="1" x14ac:dyDescent="0.55000000000000004"/>
    <row r="647" ht="15.75" customHeight="1" x14ac:dyDescent="0.55000000000000004"/>
    <row r="648" ht="15.75" customHeight="1" x14ac:dyDescent="0.55000000000000004"/>
    <row r="649" ht="15.75" customHeight="1" x14ac:dyDescent="0.55000000000000004"/>
    <row r="650" ht="15.75" customHeight="1" x14ac:dyDescent="0.55000000000000004"/>
    <row r="651" ht="15.75" customHeight="1" x14ac:dyDescent="0.55000000000000004"/>
    <row r="652" ht="15.75" customHeight="1" x14ac:dyDescent="0.55000000000000004"/>
    <row r="653" ht="15.75" customHeight="1" x14ac:dyDescent="0.55000000000000004"/>
    <row r="654" ht="15.75" customHeight="1" x14ac:dyDescent="0.55000000000000004"/>
    <row r="655" ht="15.75" customHeight="1" x14ac:dyDescent="0.55000000000000004"/>
    <row r="656" ht="15.75" customHeight="1" x14ac:dyDescent="0.55000000000000004"/>
    <row r="657" ht="15.75" customHeight="1" x14ac:dyDescent="0.55000000000000004"/>
    <row r="658" ht="15.75" customHeight="1" x14ac:dyDescent="0.55000000000000004"/>
    <row r="659" ht="15.75" customHeight="1" x14ac:dyDescent="0.55000000000000004"/>
    <row r="660" ht="15.75" customHeight="1" x14ac:dyDescent="0.55000000000000004"/>
    <row r="661" ht="15.75" customHeight="1" x14ac:dyDescent="0.55000000000000004"/>
    <row r="662" ht="15.75" customHeight="1" x14ac:dyDescent="0.55000000000000004"/>
    <row r="663" ht="15.75" customHeight="1" x14ac:dyDescent="0.55000000000000004"/>
    <row r="664" ht="15.75" customHeight="1" x14ac:dyDescent="0.55000000000000004"/>
    <row r="665" ht="15.75" customHeight="1" x14ac:dyDescent="0.55000000000000004"/>
    <row r="666" ht="15.75" customHeight="1" x14ac:dyDescent="0.55000000000000004"/>
    <row r="667" ht="15.75" customHeight="1" x14ac:dyDescent="0.55000000000000004"/>
    <row r="668" ht="15.75" customHeight="1" x14ac:dyDescent="0.55000000000000004"/>
    <row r="669" ht="15.75" customHeight="1" x14ac:dyDescent="0.55000000000000004"/>
    <row r="670" ht="15.75" customHeight="1" x14ac:dyDescent="0.55000000000000004"/>
    <row r="671" ht="15.75" customHeight="1" x14ac:dyDescent="0.55000000000000004"/>
    <row r="672" ht="15.75" customHeight="1" x14ac:dyDescent="0.55000000000000004"/>
    <row r="673" ht="15.75" customHeight="1" x14ac:dyDescent="0.55000000000000004"/>
    <row r="674" ht="15.75" customHeight="1" x14ac:dyDescent="0.55000000000000004"/>
    <row r="675" ht="15.75" customHeight="1" x14ac:dyDescent="0.55000000000000004"/>
    <row r="676" ht="15.75" customHeight="1" x14ac:dyDescent="0.55000000000000004"/>
    <row r="677" ht="15.75" customHeight="1" x14ac:dyDescent="0.55000000000000004"/>
    <row r="678" ht="15.75" customHeight="1" x14ac:dyDescent="0.55000000000000004"/>
    <row r="679" ht="15.75" customHeight="1" x14ac:dyDescent="0.55000000000000004"/>
    <row r="680" ht="15.75" customHeight="1" x14ac:dyDescent="0.55000000000000004"/>
    <row r="681" ht="15.75" customHeight="1" x14ac:dyDescent="0.55000000000000004"/>
    <row r="682" ht="15.75" customHeight="1" x14ac:dyDescent="0.55000000000000004"/>
    <row r="683" ht="15.75" customHeight="1" x14ac:dyDescent="0.55000000000000004"/>
    <row r="684" ht="15.75" customHeight="1" x14ac:dyDescent="0.55000000000000004"/>
    <row r="685" ht="15.75" customHeight="1" x14ac:dyDescent="0.55000000000000004"/>
    <row r="686" ht="15.75" customHeight="1" x14ac:dyDescent="0.55000000000000004"/>
    <row r="687" ht="15.75" customHeight="1" x14ac:dyDescent="0.55000000000000004"/>
    <row r="688" ht="15.75" customHeight="1" x14ac:dyDescent="0.55000000000000004"/>
    <row r="689" ht="15.75" customHeight="1" x14ac:dyDescent="0.55000000000000004"/>
    <row r="690" ht="15.75" customHeight="1" x14ac:dyDescent="0.55000000000000004"/>
    <row r="691" ht="15.75" customHeight="1" x14ac:dyDescent="0.55000000000000004"/>
    <row r="692" ht="15.75" customHeight="1" x14ac:dyDescent="0.55000000000000004"/>
    <row r="693" ht="15.75" customHeight="1" x14ac:dyDescent="0.55000000000000004"/>
    <row r="694" ht="15.75" customHeight="1" x14ac:dyDescent="0.55000000000000004"/>
    <row r="695" ht="15.75" customHeight="1" x14ac:dyDescent="0.55000000000000004"/>
    <row r="696" ht="15.75" customHeight="1" x14ac:dyDescent="0.55000000000000004"/>
    <row r="697" ht="15.75" customHeight="1" x14ac:dyDescent="0.55000000000000004"/>
    <row r="698" ht="15.75" customHeight="1" x14ac:dyDescent="0.55000000000000004"/>
    <row r="699" ht="15.75" customHeight="1" x14ac:dyDescent="0.55000000000000004"/>
    <row r="700" ht="15.75" customHeight="1" x14ac:dyDescent="0.55000000000000004"/>
    <row r="701" ht="15.75" customHeight="1" x14ac:dyDescent="0.55000000000000004"/>
    <row r="702" ht="15.75" customHeight="1" x14ac:dyDescent="0.55000000000000004"/>
    <row r="703" ht="15.75" customHeight="1" x14ac:dyDescent="0.55000000000000004"/>
    <row r="704" ht="15.75" customHeight="1" x14ac:dyDescent="0.55000000000000004"/>
    <row r="705" ht="15.75" customHeight="1" x14ac:dyDescent="0.55000000000000004"/>
    <row r="706" ht="15.75" customHeight="1" x14ac:dyDescent="0.55000000000000004"/>
    <row r="707" ht="15.75" customHeight="1" x14ac:dyDescent="0.55000000000000004"/>
    <row r="708" ht="15.75" customHeight="1" x14ac:dyDescent="0.55000000000000004"/>
    <row r="709" ht="15.75" customHeight="1" x14ac:dyDescent="0.55000000000000004"/>
    <row r="710" ht="15.75" customHeight="1" x14ac:dyDescent="0.55000000000000004"/>
    <row r="711" ht="15.75" customHeight="1" x14ac:dyDescent="0.55000000000000004"/>
    <row r="712" ht="15.75" customHeight="1" x14ac:dyDescent="0.55000000000000004"/>
    <row r="713" ht="15.75" customHeight="1" x14ac:dyDescent="0.55000000000000004"/>
    <row r="714" ht="15.75" customHeight="1" x14ac:dyDescent="0.55000000000000004"/>
    <row r="715" ht="15.75" customHeight="1" x14ac:dyDescent="0.55000000000000004"/>
    <row r="716" ht="15.75" customHeight="1" x14ac:dyDescent="0.55000000000000004"/>
    <row r="717" ht="15.75" customHeight="1" x14ac:dyDescent="0.55000000000000004"/>
    <row r="718" ht="15.75" customHeight="1" x14ac:dyDescent="0.55000000000000004"/>
    <row r="719" ht="15.75" customHeight="1" x14ac:dyDescent="0.55000000000000004"/>
    <row r="720" ht="15.75" customHeight="1" x14ac:dyDescent="0.55000000000000004"/>
    <row r="721" ht="15.75" customHeight="1" x14ac:dyDescent="0.55000000000000004"/>
    <row r="722" ht="15.75" customHeight="1" x14ac:dyDescent="0.55000000000000004"/>
    <row r="723" ht="15.75" customHeight="1" x14ac:dyDescent="0.55000000000000004"/>
    <row r="724" ht="15.75" customHeight="1" x14ac:dyDescent="0.55000000000000004"/>
    <row r="725" ht="15.75" customHeight="1" x14ac:dyDescent="0.55000000000000004"/>
    <row r="726" ht="15.75" customHeight="1" x14ac:dyDescent="0.55000000000000004"/>
    <row r="727" ht="15.75" customHeight="1" x14ac:dyDescent="0.55000000000000004"/>
    <row r="728" ht="15.75" customHeight="1" x14ac:dyDescent="0.55000000000000004"/>
    <row r="729" ht="15.75" customHeight="1" x14ac:dyDescent="0.55000000000000004"/>
    <row r="730" ht="15.75" customHeight="1" x14ac:dyDescent="0.55000000000000004"/>
    <row r="731" ht="15.75" customHeight="1" x14ac:dyDescent="0.55000000000000004"/>
    <row r="732" ht="15.75" customHeight="1" x14ac:dyDescent="0.55000000000000004"/>
    <row r="733" ht="15.75" customHeight="1" x14ac:dyDescent="0.55000000000000004"/>
    <row r="734" ht="15.75" customHeight="1" x14ac:dyDescent="0.55000000000000004"/>
    <row r="735" ht="15.75" customHeight="1" x14ac:dyDescent="0.55000000000000004"/>
    <row r="736" ht="15.75" customHeight="1" x14ac:dyDescent="0.55000000000000004"/>
    <row r="737" ht="15.75" customHeight="1" x14ac:dyDescent="0.55000000000000004"/>
    <row r="738" ht="15.75" customHeight="1" x14ac:dyDescent="0.55000000000000004"/>
    <row r="739" ht="15.75" customHeight="1" x14ac:dyDescent="0.55000000000000004"/>
    <row r="740" ht="15.75" customHeight="1" x14ac:dyDescent="0.55000000000000004"/>
    <row r="741" ht="15.75" customHeight="1" x14ac:dyDescent="0.55000000000000004"/>
    <row r="742" ht="15.75" customHeight="1" x14ac:dyDescent="0.55000000000000004"/>
    <row r="743" ht="15.75" customHeight="1" x14ac:dyDescent="0.55000000000000004"/>
    <row r="744" ht="15.75" customHeight="1" x14ac:dyDescent="0.55000000000000004"/>
    <row r="745" ht="15.75" customHeight="1" x14ac:dyDescent="0.55000000000000004"/>
    <row r="746" ht="15.75" customHeight="1" x14ac:dyDescent="0.55000000000000004"/>
    <row r="747" ht="15.75" customHeight="1" x14ac:dyDescent="0.55000000000000004"/>
    <row r="748" ht="15.75" customHeight="1" x14ac:dyDescent="0.55000000000000004"/>
    <row r="749" ht="15.75" customHeight="1" x14ac:dyDescent="0.55000000000000004"/>
    <row r="750" ht="15.75" customHeight="1" x14ac:dyDescent="0.55000000000000004"/>
    <row r="751" ht="15.75" customHeight="1" x14ac:dyDescent="0.55000000000000004"/>
    <row r="752" ht="15.75" customHeight="1" x14ac:dyDescent="0.55000000000000004"/>
    <row r="753" ht="15.75" customHeight="1" x14ac:dyDescent="0.55000000000000004"/>
    <row r="754" ht="15.75" customHeight="1" x14ac:dyDescent="0.55000000000000004"/>
    <row r="755" ht="15.75" customHeight="1" x14ac:dyDescent="0.55000000000000004"/>
    <row r="756" ht="15.75" customHeight="1" x14ac:dyDescent="0.55000000000000004"/>
    <row r="757" ht="15.75" customHeight="1" x14ac:dyDescent="0.55000000000000004"/>
    <row r="758" ht="15.75" customHeight="1" x14ac:dyDescent="0.55000000000000004"/>
    <row r="759" ht="15.75" customHeight="1" x14ac:dyDescent="0.55000000000000004"/>
    <row r="760" ht="15.75" customHeight="1" x14ac:dyDescent="0.55000000000000004"/>
    <row r="761" ht="15.75" customHeight="1" x14ac:dyDescent="0.55000000000000004"/>
    <row r="762" ht="15.75" customHeight="1" x14ac:dyDescent="0.55000000000000004"/>
    <row r="763" ht="15.75" customHeight="1" x14ac:dyDescent="0.55000000000000004"/>
    <row r="764" ht="15.75" customHeight="1" x14ac:dyDescent="0.55000000000000004"/>
    <row r="765" ht="15.75" customHeight="1" x14ac:dyDescent="0.55000000000000004"/>
    <row r="766" ht="15.75" customHeight="1" x14ac:dyDescent="0.55000000000000004"/>
    <row r="767" ht="15.75" customHeight="1" x14ac:dyDescent="0.55000000000000004"/>
    <row r="768" ht="15.75" customHeight="1" x14ac:dyDescent="0.55000000000000004"/>
    <row r="769" ht="15.75" customHeight="1" x14ac:dyDescent="0.55000000000000004"/>
    <row r="770" ht="15.75" customHeight="1" x14ac:dyDescent="0.55000000000000004"/>
    <row r="771" ht="15.75" customHeight="1" x14ac:dyDescent="0.55000000000000004"/>
    <row r="772" ht="15.75" customHeight="1" x14ac:dyDescent="0.55000000000000004"/>
    <row r="773" ht="15.75" customHeight="1" x14ac:dyDescent="0.55000000000000004"/>
    <row r="774" ht="15.75" customHeight="1" x14ac:dyDescent="0.55000000000000004"/>
    <row r="775" ht="15.75" customHeight="1" x14ac:dyDescent="0.55000000000000004"/>
    <row r="776" ht="15.75" customHeight="1" x14ac:dyDescent="0.55000000000000004"/>
    <row r="777" ht="15.75" customHeight="1" x14ac:dyDescent="0.55000000000000004"/>
    <row r="778" ht="15.75" customHeight="1" x14ac:dyDescent="0.55000000000000004"/>
    <row r="779" ht="15.75" customHeight="1" x14ac:dyDescent="0.55000000000000004"/>
    <row r="780" ht="15.75" customHeight="1" x14ac:dyDescent="0.55000000000000004"/>
    <row r="781" ht="15.75" customHeight="1" x14ac:dyDescent="0.55000000000000004"/>
    <row r="782" ht="15.75" customHeight="1" x14ac:dyDescent="0.55000000000000004"/>
    <row r="783" ht="15.75" customHeight="1" x14ac:dyDescent="0.55000000000000004"/>
    <row r="784" ht="15.75" customHeight="1" x14ac:dyDescent="0.55000000000000004"/>
    <row r="785" ht="15.75" customHeight="1" x14ac:dyDescent="0.55000000000000004"/>
    <row r="786" ht="15.75" customHeight="1" x14ac:dyDescent="0.55000000000000004"/>
    <row r="787" ht="15.75" customHeight="1" x14ac:dyDescent="0.55000000000000004"/>
    <row r="788" ht="15.75" customHeight="1" x14ac:dyDescent="0.55000000000000004"/>
    <row r="789" ht="15.75" customHeight="1" x14ac:dyDescent="0.55000000000000004"/>
    <row r="790" ht="15.75" customHeight="1" x14ac:dyDescent="0.55000000000000004"/>
    <row r="791" ht="15.75" customHeight="1" x14ac:dyDescent="0.55000000000000004"/>
    <row r="792" ht="15.75" customHeight="1" x14ac:dyDescent="0.55000000000000004"/>
    <row r="793" ht="15.75" customHeight="1" x14ac:dyDescent="0.55000000000000004"/>
    <row r="794" ht="15.75" customHeight="1" x14ac:dyDescent="0.55000000000000004"/>
    <row r="795" ht="15.75" customHeight="1" x14ac:dyDescent="0.55000000000000004"/>
    <row r="796" ht="15.75" customHeight="1" x14ac:dyDescent="0.55000000000000004"/>
    <row r="797" ht="15.75" customHeight="1" x14ac:dyDescent="0.55000000000000004"/>
    <row r="798" ht="15.75" customHeight="1" x14ac:dyDescent="0.55000000000000004"/>
    <row r="799" ht="15.75" customHeight="1" x14ac:dyDescent="0.55000000000000004"/>
    <row r="800" ht="15.75" customHeight="1" x14ac:dyDescent="0.55000000000000004"/>
    <row r="801" ht="15.75" customHeight="1" x14ac:dyDescent="0.55000000000000004"/>
    <row r="802" ht="15.75" customHeight="1" x14ac:dyDescent="0.55000000000000004"/>
    <row r="803" ht="15.75" customHeight="1" x14ac:dyDescent="0.55000000000000004"/>
    <row r="804" ht="15.75" customHeight="1" x14ac:dyDescent="0.55000000000000004"/>
    <row r="805" ht="15.75" customHeight="1" x14ac:dyDescent="0.55000000000000004"/>
    <row r="806" ht="15.75" customHeight="1" x14ac:dyDescent="0.55000000000000004"/>
    <row r="807" ht="15.75" customHeight="1" x14ac:dyDescent="0.55000000000000004"/>
    <row r="808" ht="15.75" customHeight="1" x14ac:dyDescent="0.55000000000000004"/>
    <row r="809" ht="15.75" customHeight="1" x14ac:dyDescent="0.55000000000000004"/>
    <row r="810" ht="15.75" customHeight="1" x14ac:dyDescent="0.55000000000000004"/>
    <row r="811" ht="15.75" customHeight="1" x14ac:dyDescent="0.55000000000000004"/>
    <row r="812" ht="15.75" customHeight="1" x14ac:dyDescent="0.55000000000000004"/>
    <row r="813" ht="15.75" customHeight="1" x14ac:dyDescent="0.55000000000000004"/>
    <row r="814" ht="15.75" customHeight="1" x14ac:dyDescent="0.55000000000000004"/>
    <row r="815" ht="15.75" customHeight="1" x14ac:dyDescent="0.55000000000000004"/>
    <row r="816" ht="15.75" customHeight="1" x14ac:dyDescent="0.55000000000000004"/>
    <row r="817" ht="15.75" customHeight="1" x14ac:dyDescent="0.55000000000000004"/>
    <row r="818" ht="15.75" customHeight="1" x14ac:dyDescent="0.55000000000000004"/>
    <row r="819" ht="15.75" customHeight="1" x14ac:dyDescent="0.55000000000000004"/>
    <row r="820" ht="15.75" customHeight="1" x14ac:dyDescent="0.55000000000000004"/>
    <row r="821" ht="15.75" customHeight="1" x14ac:dyDescent="0.55000000000000004"/>
    <row r="822" ht="15.75" customHeight="1" x14ac:dyDescent="0.55000000000000004"/>
    <row r="823" ht="15.75" customHeight="1" x14ac:dyDescent="0.55000000000000004"/>
    <row r="824" ht="15.75" customHeight="1" x14ac:dyDescent="0.55000000000000004"/>
    <row r="825" ht="15.75" customHeight="1" x14ac:dyDescent="0.55000000000000004"/>
    <row r="826" ht="15.75" customHeight="1" x14ac:dyDescent="0.55000000000000004"/>
    <row r="827" ht="15.75" customHeight="1" x14ac:dyDescent="0.55000000000000004"/>
    <row r="828" ht="15.75" customHeight="1" x14ac:dyDescent="0.55000000000000004"/>
    <row r="829" ht="15.75" customHeight="1" x14ac:dyDescent="0.55000000000000004"/>
    <row r="830" ht="15.75" customHeight="1" x14ac:dyDescent="0.55000000000000004"/>
    <row r="831" ht="15.75" customHeight="1" x14ac:dyDescent="0.55000000000000004"/>
    <row r="832" ht="15.75" customHeight="1" x14ac:dyDescent="0.55000000000000004"/>
    <row r="833" ht="15.75" customHeight="1" x14ac:dyDescent="0.55000000000000004"/>
    <row r="834" ht="15.75" customHeight="1" x14ac:dyDescent="0.55000000000000004"/>
    <row r="835" ht="15.75" customHeight="1" x14ac:dyDescent="0.55000000000000004"/>
    <row r="836" ht="15.75" customHeight="1" x14ac:dyDescent="0.55000000000000004"/>
    <row r="837" ht="15.75" customHeight="1" x14ac:dyDescent="0.55000000000000004"/>
    <row r="838" ht="15.75" customHeight="1" x14ac:dyDescent="0.55000000000000004"/>
    <row r="839" ht="15.75" customHeight="1" x14ac:dyDescent="0.55000000000000004"/>
    <row r="840" ht="15.75" customHeight="1" x14ac:dyDescent="0.55000000000000004"/>
    <row r="841" ht="15.75" customHeight="1" x14ac:dyDescent="0.55000000000000004"/>
    <row r="842" ht="15.75" customHeight="1" x14ac:dyDescent="0.55000000000000004"/>
    <row r="843" ht="15.75" customHeight="1" x14ac:dyDescent="0.55000000000000004"/>
    <row r="844" ht="15.75" customHeight="1" x14ac:dyDescent="0.55000000000000004"/>
    <row r="845" ht="15.75" customHeight="1" x14ac:dyDescent="0.55000000000000004"/>
    <row r="846" ht="15.75" customHeight="1" x14ac:dyDescent="0.55000000000000004"/>
    <row r="847" ht="15.75" customHeight="1" x14ac:dyDescent="0.55000000000000004"/>
    <row r="848" ht="15.75" customHeight="1" x14ac:dyDescent="0.55000000000000004"/>
    <row r="849" ht="15.75" customHeight="1" x14ac:dyDescent="0.55000000000000004"/>
    <row r="850" ht="15.75" customHeight="1" x14ac:dyDescent="0.55000000000000004"/>
    <row r="851" ht="15.75" customHeight="1" x14ac:dyDescent="0.55000000000000004"/>
    <row r="852" ht="15.75" customHeight="1" x14ac:dyDescent="0.55000000000000004"/>
    <row r="853" ht="15.75" customHeight="1" x14ac:dyDescent="0.55000000000000004"/>
    <row r="854" ht="15.75" customHeight="1" x14ac:dyDescent="0.55000000000000004"/>
    <row r="855" ht="15.75" customHeight="1" x14ac:dyDescent="0.55000000000000004"/>
    <row r="856" ht="15.75" customHeight="1" x14ac:dyDescent="0.55000000000000004"/>
    <row r="857" ht="15.75" customHeight="1" x14ac:dyDescent="0.55000000000000004"/>
    <row r="858" ht="15.75" customHeight="1" x14ac:dyDescent="0.55000000000000004"/>
    <row r="859" ht="15.75" customHeight="1" x14ac:dyDescent="0.55000000000000004"/>
    <row r="860" ht="15.75" customHeight="1" x14ac:dyDescent="0.55000000000000004"/>
    <row r="861" ht="15.75" customHeight="1" x14ac:dyDescent="0.55000000000000004"/>
    <row r="862" ht="15.75" customHeight="1" x14ac:dyDescent="0.55000000000000004"/>
    <row r="863" ht="15.75" customHeight="1" x14ac:dyDescent="0.55000000000000004"/>
    <row r="864" ht="15.75" customHeight="1" x14ac:dyDescent="0.55000000000000004"/>
    <row r="865" ht="15.75" customHeight="1" x14ac:dyDescent="0.55000000000000004"/>
    <row r="866" ht="15.75" customHeight="1" x14ac:dyDescent="0.55000000000000004"/>
    <row r="867" ht="15.75" customHeight="1" x14ac:dyDescent="0.55000000000000004"/>
    <row r="868" ht="15.75" customHeight="1" x14ac:dyDescent="0.55000000000000004"/>
    <row r="869" ht="15.75" customHeight="1" x14ac:dyDescent="0.55000000000000004"/>
    <row r="870" ht="15.75" customHeight="1" x14ac:dyDescent="0.55000000000000004"/>
    <row r="871" ht="15.75" customHeight="1" x14ac:dyDescent="0.55000000000000004"/>
    <row r="872" ht="15.75" customHeight="1" x14ac:dyDescent="0.55000000000000004"/>
    <row r="873" ht="15.75" customHeight="1" x14ac:dyDescent="0.55000000000000004"/>
    <row r="874" ht="15.75" customHeight="1" x14ac:dyDescent="0.55000000000000004"/>
    <row r="875" ht="15.75" customHeight="1" x14ac:dyDescent="0.55000000000000004"/>
    <row r="876" ht="15.75" customHeight="1" x14ac:dyDescent="0.55000000000000004"/>
    <row r="877" ht="15.75" customHeight="1" x14ac:dyDescent="0.55000000000000004"/>
    <row r="878" ht="15.75" customHeight="1" x14ac:dyDescent="0.55000000000000004"/>
    <row r="879" ht="15.75" customHeight="1" x14ac:dyDescent="0.55000000000000004"/>
    <row r="880" ht="15.75" customHeight="1" x14ac:dyDescent="0.55000000000000004"/>
    <row r="881" ht="15.75" customHeight="1" x14ac:dyDescent="0.55000000000000004"/>
    <row r="882" ht="15.75" customHeight="1" x14ac:dyDescent="0.55000000000000004"/>
    <row r="883" ht="15.75" customHeight="1" x14ac:dyDescent="0.55000000000000004"/>
    <row r="884" ht="15.75" customHeight="1" x14ac:dyDescent="0.55000000000000004"/>
    <row r="885" ht="15.75" customHeight="1" x14ac:dyDescent="0.55000000000000004"/>
    <row r="886" ht="15.75" customHeight="1" x14ac:dyDescent="0.55000000000000004"/>
    <row r="887" ht="15.75" customHeight="1" x14ac:dyDescent="0.55000000000000004"/>
    <row r="888" ht="15.75" customHeight="1" x14ac:dyDescent="0.55000000000000004"/>
    <row r="889" ht="15.75" customHeight="1" x14ac:dyDescent="0.55000000000000004"/>
    <row r="890" ht="15.75" customHeight="1" x14ac:dyDescent="0.55000000000000004"/>
    <row r="891" ht="15.75" customHeight="1" x14ac:dyDescent="0.55000000000000004"/>
    <row r="892" ht="15.75" customHeight="1" x14ac:dyDescent="0.55000000000000004"/>
    <row r="893" ht="15.75" customHeight="1" x14ac:dyDescent="0.55000000000000004"/>
    <row r="894" ht="15.75" customHeight="1" x14ac:dyDescent="0.55000000000000004"/>
    <row r="895" ht="15.75" customHeight="1" x14ac:dyDescent="0.55000000000000004"/>
    <row r="896" ht="15.75" customHeight="1" x14ac:dyDescent="0.55000000000000004"/>
    <row r="897" ht="15.75" customHeight="1" x14ac:dyDescent="0.55000000000000004"/>
    <row r="898" ht="15.75" customHeight="1" x14ac:dyDescent="0.55000000000000004"/>
    <row r="899" ht="15.75" customHeight="1" x14ac:dyDescent="0.55000000000000004"/>
    <row r="900" ht="15.75" customHeight="1" x14ac:dyDescent="0.55000000000000004"/>
    <row r="901" ht="15.75" customHeight="1" x14ac:dyDescent="0.55000000000000004"/>
    <row r="902" ht="15.75" customHeight="1" x14ac:dyDescent="0.55000000000000004"/>
    <row r="903" ht="15.75" customHeight="1" x14ac:dyDescent="0.55000000000000004"/>
    <row r="904" ht="15.75" customHeight="1" x14ac:dyDescent="0.55000000000000004"/>
    <row r="905" ht="15.75" customHeight="1" x14ac:dyDescent="0.55000000000000004"/>
    <row r="906" ht="15.75" customHeight="1" x14ac:dyDescent="0.55000000000000004"/>
    <row r="907" ht="15.75" customHeight="1" x14ac:dyDescent="0.55000000000000004"/>
    <row r="908" ht="15.75" customHeight="1" x14ac:dyDescent="0.55000000000000004"/>
    <row r="909" ht="15.75" customHeight="1" x14ac:dyDescent="0.55000000000000004"/>
    <row r="910" ht="15.75" customHeight="1" x14ac:dyDescent="0.55000000000000004"/>
    <row r="911" ht="15.75" customHeight="1" x14ac:dyDescent="0.55000000000000004"/>
    <row r="912" ht="15.75" customHeight="1" x14ac:dyDescent="0.55000000000000004"/>
    <row r="913" ht="15.75" customHeight="1" x14ac:dyDescent="0.55000000000000004"/>
    <row r="914" ht="15.75" customHeight="1" x14ac:dyDescent="0.55000000000000004"/>
    <row r="915" ht="15.75" customHeight="1" x14ac:dyDescent="0.55000000000000004"/>
    <row r="916" ht="15.75" customHeight="1" x14ac:dyDescent="0.55000000000000004"/>
    <row r="917" ht="15.75" customHeight="1" x14ac:dyDescent="0.55000000000000004"/>
    <row r="918" ht="15.75" customHeight="1" x14ac:dyDescent="0.55000000000000004"/>
    <row r="919" ht="15.75" customHeight="1" x14ac:dyDescent="0.55000000000000004"/>
    <row r="920" ht="15.75" customHeight="1" x14ac:dyDescent="0.55000000000000004"/>
    <row r="921" ht="15.75" customHeight="1" x14ac:dyDescent="0.55000000000000004"/>
    <row r="922" ht="15.75" customHeight="1" x14ac:dyDescent="0.55000000000000004"/>
    <row r="923" ht="15.75" customHeight="1" x14ac:dyDescent="0.55000000000000004"/>
    <row r="924" ht="15.75" customHeight="1" x14ac:dyDescent="0.55000000000000004"/>
    <row r="925" ht="15.75" customHeight="1" x14ac:dyDescent="0.55000000000000004"/>
    <row r="926" ht="15.75" customHeight="1" x14ac:dyDescent="0.55000000000000004"/>
    <row r="927" ht="15.75" customHeight="1" x14ac:dyDescent="0.55000000000000004"/>
    <row r="928" ht="15.75" customHeight="1" x14ac:dyDescent="0.55000000000000004"/>
    <row r="929" ht="15.75" customHeight="1" x14ac:dyDescent="0.55000000000000004"/>
    <row r="930" ht="15.75" customHeight="1" x14ac:dyDescent="0.55000000000000004"/>
    <row r="931" ht="15.75" customHeight="1" x14ac:dyDescent="0.55000000000000004"/>
    <row r="932" ht="15.75" customHeight="1" x14ac:dyDescent="0.55000000000000004"/>
    <row r="933" ht="15.75" customHeight="1" x14ac:dyDescent="0.55000000000000004"/>
    <row r="934" ht="15.75" customHeight="1" x14ac:dyDescent="0.55000000000000004"/>
    <row r="935" ht="15.75" customHeight="1" x14ac:dyDescent="0.55000000000000004"/>
    <row r="936" ht="15.75" customHeight="1" x14ac:dyDescent="0.55000000000000004"/>
    <row r="937" ht="15.75" customHeight="1" x14ac:dyDescent="0.55000000000000004"/>
    <row r="938" ht="15.75" customHeight="1" x14ac:dyDescent="0.55000000000000004"/>
    <row r="939" ht="15.75" customHeight="1" x14ac:dyDescent="0.55000000000000004"/>
    <row r="940" ht="15.75" customHeight="1" x14ac:dyDescent="0.55000000000000004"/>
    <row r="941" ht="15.75" customHeight="1" x14ac:dyDescent="0.55000000000000004"/>
    <row r="942" ht="15.75" customHeight="1" x14ac:dyDescent="0.55000000000000004"/>
    <row r="943" ht="15.75" customHeight="1" x14ac:dyDescent="0.55000000000000004"/>
    <row r="944" ht="15.75" customHeight="1" x14ac:dyDescent="0.55000000000000004"/>
    <row r="945" ht="15.75" customHeight="1" x14ac:dyDescent="0.55000000000000004"/>
    <row r="946" ht="15.75" customHeight="1" x14ac:dyDescent="0.55000000000000004"/>
    <row r="947" ht="15.75" customHeight="1" x14ac:dyDescent="0.55000000000000004"/>
    <row r="948" ht="15.75" customHeight="1" x14ac:dyDescent="0.55000000000000004"/>
    <row r="949" ht="15.75" customHeight="1" x14ac:dyDescent="0.55000000000000004"/>
    <row r="950" ht="15.75" customHeight="1" x14ac:dyDescent="0.55000000000000004"/>
    <row r="951" ht="15.75" customHeight="1" x14ac:dyDescent="0.55000000000000004"/>
    <row r="952" ht="15.75" customHeight="1" x14ac:dyDescent="0.55000000000000004"/>
    <row r="953" ht="15.75" customHeight="1" x14ac:dyDescent="0.55000000000000004"/>
    <row r="954" ht="15.75" customHeight="1" x14ac:dyDescent="0.55000000000000004"/>
    <row r="955" ht="15.75" customHeight="1" x14ac:dyDescent="0.55000000000000004"/>
    <row r="956" ht="15.75" customHeight="1" x14ac:dyDescent="0.55000000000000004"/>
    <row r="957" ht="15.75" customHeight="1" x14ac:dyDescent="0.55000000000000004"/>
    <row r="958" ht="15.75" customHeight="1" x14ac:dyDescent="0.55000000000000004"/>
    <row r="959" ht="15.75" customHeight="1" x14ac:dyDescent="0.55000000000000004"/>
    <row r="960" ht="15.75" customHeight="1" x14ac:dyDescent="0.55000000000000004"/>
    <row r="961" ht="15.75" customHeight="1" x14ac:dyDescent="0.55000000000000004"/>
    <row r="962" ht="15.75" customHeight="1" x14ac:dyDescent="0.55000000000000004"/>
    <row r="963" ht="15.75" customHeight="1" x14ac:dyDescent="0.55000000000000004"/>
    <row r="964" ht="15.75" customHeight="1" x14ac:dyDescent="0.55000000000000004"/>
    <row r="965" ht="15.75" customHeight="1" x14ac:dyDescent="0.55000000000000004"/>
    <row r="966" ht="15.75" customHeight="1" x14ac:dyDescent="0.55000000000000004"/>
    <row r="967" ht="15.75" customHeight="1" x14ac:dyDescent="0.55000000000000004"/>
    <row r="968" ht="15.75" customHeight="1" x14ac:dyDescent="0.55000000000000004"/>
    <row r="969" ht="15.75" customHeight="1" x14ac:dyDescent="0.55000000000000004"/>
    <row r="970" ht="15.75" customHeight="1" x14ac:dyDescent="0.55000000000000004"/>
    <row r="971" ht="15.75" customHeight="1" x14ac:dyDescent="0.55000000000000004"/>
    <row r="972" ht="15.75" customHeight="1" x14ac:dyDescent="0.55000000000000004"/>
    <row r="973" ht="15.75" customHeight="1" x14ac:dyDescent="0.55000000000000004"/>
    <row r="974" ht="15.75" customHeight="1" x14ac:dyDescent="0.55000000000000004"/>
    <row r="975" ht="15.75" customHeight="1" x14ac:dyDescent="0.55000000000000004"/>
    <row r="976" ht="15.75" customHeight="1" x14ac:dyDescent="0.55000000000000004"/>
    <row r="977" ht="15.75" customHeight="1" x14ac:dyDescent="0.55000000000000004"/>
    <row r="978" ht="15.75" customHeight="1" x14ac:dyDescent="0.55000000000000004"/>
    <row r="979" ht="15.75" customHeight="1" x14ac:dyDescent="0.55000000000000004"/>
    <row r="980" ht="15.75" customHeight="1" x14ac:dyDescent="0.55000000000000004"/>
    <row r="981" ht="15.75" customHeight="1" x14ac:dyDescent="0.55000000000000004"/>
    <row r="982" ht="15.75" customHeight="1" x14ac:dyDescent="0.55000000000000004"/>
    <row r="983" ht="15.75" customHeight="1" x14ac:dyDescent="0.55000000000000004"/>
    <row r="984" ht="15.75" customHeight="1" x14ac:dyDescent="0.55000000000000004"/>
    <row r="985" ht="15.75" customHeight="1" x14ac:dyDescent="0.55000000000000004"/>
    <row r="986" ht="15.75" customHeight="1" x14ac:dyDescent="0.55000000000000004"/>
    <row r="987" ht="15.75" customHeight="1" x14ac:dyDescent="0.55000000000000004"/>
    <row r="988" ht="15.75" customHeight="1" x14ac:dyDescent="0.55000000000000004"/>
    <row r="989" ht="15.75" customHeight="1" x14ac:dyDescent="0.55000000000000004"/>
    <row r="990" ht="15.75" customHeight="1" x14ac:dyDescent="0.55000000000000004"/>
    <row r="991" ht="15.75" customHeight="1" x14ac:dyDescent="0.55000000000000004"/>
    <row r="992" ht="15.75" customHeight="1" x14ac:dyDescent="0.55000000000000004"/>
    <row r="993" ht="15.75" customHeight="1" x14ac:dyDescent="0.55000000000000004"/>
    <row r="994" ht="15.75" customHeight="1" x14ac:dyDescent="0.55000000000000004"/>
    <row r="995" ht="15.75" customHeight="1" x14ac:dyDescent="0.55000000000000004"/>
    <row r="996" ht="15.75" customHeight="1" x14ac:dyDescent="0.55000000000000004"/>
    <row r="997" ht="15.75" customHeight="1" x14ac:dyDescent="0.55000000000000004"/>
    <row r="998" ht="15.75" customHeight="1" x14ac:dyDescent="0.55000000000000004"/>
    <row r="999" ht="15.75" customHeight="1" x14ac:dyDescent="0.55000000000000004"/>
    <row r="1000" ht="15.75" customHeight="1" x14ac:dyDescent="0.55000000000000004"/>
    <row r="1001" ht="15.75" customHeight="1" x14ac:dyDescent="0.55000000000000004"/>
    <row r="1002" ht="15.75" customHeight="1" x14ac:dyDescent="0.55000000000000004"/>
    <row r="1003" ht="15.75" customHeight="1" x14ac:dyDescent="0.55000000000000004"/>
    <row r="1004" ht="15.75" customHeight="1" x14ac:dyDescent="0.55000000000000004"/>
    <row r="1005" ht="15.75" customHeight="1" x14ac:dyDescent="0.55000000000000004"/>
    <row r="1006" ht="15.75" customHeight="1" x14ac:dyDescent="0.55000000000000004"/>
    <row r="1007" ht="15.75" customHeight="1" x14ac:dyDescent="0.55000000000000004"/>
    <row r="1008" ht="15.75" customHeight="1" x14ac:dyDescent="0.55000000000000004"/>
    <row r="1009" ht="15.75" customHeight="1" x14ac:dyDescent="0.55000000000000004"/>
    <row r="1010" ht="15.75" customHeight="1" x14ac:dyDescent="0.55000000000000004"/>
    <row r="1011" ht="15.75" customHeight="1" x14ac:dyDescent="0.55000000000000004"/>
  </sheetData>
  <mergeCells count="125">
    <mergeCell ref="C50:D50"/>
    <mergeCell ref="C51:D51"/>
    <mergeCell ref="C52:D52"/>
    <mergeCell ref="C53:D53"/>
    <mergeCell ref="C54:D54"/>
    <mergeCell ref="C55:D55"/>
    <mergeCell ref="C56:D56"/>
    <mergeCell ref="C57:D57"/>
    <mergeCell ref="C58:D58"/>
    <mergeCell ref="C59:D59"/>
    <mergeCell ref="C60:D60"/>
    <mergeCell ref="C61:D61"/>
    <mergeCell ref="C62:D62"/>
    <mergeCell ref="C63:D63"/>
    <mergeCell ref="C64:D64"/>
    <mergeCell ref="C65:D65"/>
    <mergeCell ref="C66:D66"/>
    <mergeCell ref="C67:D67"/>
    <mergeCell ref="C68:D68"/>
    <mergeCell ref="C69:D69"/>
    <mergeCell ref="C77:D77"/>
    <mergeCell ref="C78:D78"/>
    <mergeCell ref="C79:D79"/>
    <mergeCell ref="C70:D70"/>
    <mergeCell ref="C71:D71"/>
    <mergeCell ref="C72:D72"/>
    <mergeCell ref="C73:D73"/>
    <mergeCell ref="C74:D74"/>
    <mergeCell ref="C75:D75"/>
    <mergeCell ref="C76:D76"/>
    <mergeCell ref="E57:F57"/>
    <mergeCell ref="E58:F58"/>
    <mergeCell ref="E59:F59"/>
    <mergeCell ref="E60:F60"/>
    <mergeCell ref="E61:F61"/>
    <mergeCell ref="G61:H61"/>
    <mergeCell ref="G62:H62"/>
    <mergeCell ref="E62:F62"/>
    <mergeCell ref="E63:F63"/>
    <mergeCell ref="G63:H63"/>
    <mergeCell ref="G59:H59"/>
    <mergeCell ref="G60:H60"/>
    <mergeCell ref="G57:H57"/>
    <mergeCell ref="G58:H58"/>
    <mergeCell ref="E64:F64"/>
    <mergeCell ref="E65:F65"/>
    <mergeCell ref="G65:H65"/>
    <mergeCell ref="E66:F66"/>
    <mergeCell ref="G66:H66"/>
    <mergeCell ref="E67:F67"/>
    <mergeCell ref="G67:H67"/>
    <mergeCell ref="E68:F68"/>
    <mergeCell ref="G68:H68"/>
    <mergeCell ref="G64:H64"/>
    <mergeCell ref="E69:F69"/>
    <mergeCell ref="G69:H69"/>
    <mergeCell ref="G70:H70"/>
    <mergeCell ref="E77:F77"/>
    <mergeCell ref="E78:F78"/>
    <mergeCell ref="E79:F79"/>
    <mergeCell ref="E70:F70"/>
    <mergeCell ref="E71:F71"/>
    <mergeCell ref="E72:F72"/>
    <mergeCell ref="E73:F73"/>
    <mergeCell ref="E74:F74"/>
    <mergeCell ref="E75:F75"/>
    <mergeCell ref="E76:F76"/>
    <mergeCell ref="G78:H78"/>
    <mergeCell ref="G79:H79"/>
    <mergeCell ref="G71:H71"/>
    <mergeCell ref="G72:H72"/>
    <mergeCell ref="G73:H73"/>
    <mergeCell ref="G74:H74"/>
    <mergeCell ref="G75:H75"/>
    <mergeCell ref="G76:H76"/>
    <mergeCell ref="G77:H77"/>
    <mergeCell ref="D5:H5"/>
    <mergeCell ref="I5:I7"/>
    <mergeCell ref="D6:D7"/>
    <mergeCell ref="E6:E7"/>
    <mergeCell ref="F6:F7"/>
    <mergeCell ref="G6:G7"/>
    <mergeCell ref="H6:H7"/>
    <mergeCell ref="A1:J1"/>
    <mergeCell ref="A2:J2"/>
    <mergeCell ref="A3:J3"/>
    <mergeCell ref="A4:J4"/>
    <mergeCell ref="A5:A7"/>
    <mergeCell ref="B5:B7"/>
    <mergeCell ref="C5:C7"/>
    <mergeCell ref="J5:J7"/>
    <mergeCell ref="A41:J41"/>
    <mergeCell ref="A42:J42"/>
    <mergeCell ref="A43:J43"/>
    <mergeCell ref="A44:J44"/>
    <mergeCell ref="A45:A46"/>
    <mergeCell ref="B45:B46"/>
    <mergeCell ref="J45:J46"/>
    <mergeCell ref="C45:D46"/>
    <mergeCell ref="E45:F46"/>
    <mergeCell ref="C47:D47"/>
    <mergeCell ref="E47:F47"/>
    <mergeCell ref="C48:D48"/>
    <mergeCell ref="E48:F48"/>
    <mergeCell ref="E49:F49"/>
    <mergeCell ref="G45:H46"/>
    <mergeCell ref="I45:I46"/>
    <mergeCell ref="G47:H47"/>
    <mergeCell ref="G48:H48"/>
    <mergeCell ref="G49:H49"/>
    <mergeCell ref="C49:D49"/>
    <mergeCell ref="G50:H50"/>
    <mergeCell ref="G51:H51"/>
    <mergeCell ref="E50:F50"/>
    <mergeCell ref="E51:F51"/>
    <mergeCell ref="E52:F52"/>
    <mergeCell ref="E53:F53"/>
    <mergeCell ref="E54:F54"/>
    <mergeCell ref="E55:F55"/>
    <mergeCell ref="E56:F56"/>
    <mergeCell ref="G52:H52"/>
    <mergeCell ref="G53:H53"/>
    <mergeCell ref="G54:H54"/>
    <mergeCell ref="G55:H55"/>
    <mergeCell ref="G56:H56"/>
  </mergeCells>
  <pageMargins left="0.70866141732283472" right="0.70866141732283472" top="0.74803149606299213" bottom="0.74803149606299213" header="0" footer="0"/>
  <pageSetup paperSize="9" orientation="landscape"/>
  <rowBreaks count="1" manualBreakCount="1">
    <brk id="4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P997"/>
  <sheetViews>
    <sheetView topLeftCell="D1" zoomScale="80" zoomScaleNormal="80" workbookViewId="0">
      <selection activeCell="J31" sqref="J31"/>
    </sheetView>
  </sheetViews>
  <sheetFormatPr defaultColWidth="12.625" defaultRowHeight="15" customHeight="1" x14ac:dyDescent="0.55000000000000004"/>
  <cols>
    <col min="1" max="1" width="5.875" style="8" customWidth="1"/>
    <col min="2" max="2" width="54.25" style="8" customWidth="1"/>
    <col min="3" max="3" width="35.75" style="8" customWidth="1"/>
    <col min="4" max="4" width="20.875" style="8" customWidth="1"/>
    <col min="5" max="13" width="15.875" style="8" customWidth="1"/>
    <col min="14" max="14" width="18.75" style="8" customWidth="1"/>
    <col min="15" max="15" width="24.5" style="8" customWidth="1"/>
    <col min="16" max="16" width="16" style="8" customWidth="1"/>
    <col min="17" max="26" width="9" style="8" customWidth="1"/>
    <col min="27" max="37" width="8.625" style="8" customWidth="1"/>
    <col min="38" max="16384" width="12.625" style="8"/>
  </cols>
  <sheetData>
    <row r="1" spans="1:16" ht="22.5" customHeight="1" x14ac:dyDescent="0.55000000000000004">
      <c r="A1" s="279" t="s">
        <v>38</v>
      </c>
      <c r="B1" s="280"/>
      <c r="C1" s="280"/>
      <c r="D1" s="280"/>
      <c r="E1" s="280"/>
      <c r="F1" s="280"/>
      <c r="G1" s="280"/>
      <c r="H1" s="280"/>
      <c r="I1" s="280"/>
      <c r="J1" s="280"/>
      <c r="K1" s="280"/>
      <c r="L1" s="280"/>
      <c r="M1" s="280"/>
      <c r="N1" s="280"/>
      <c r="O1" s="280"/>
    </row>
    <row r="2" spans="1:16" ht="22.5" customHeight="1" x14ac:dyDescent="0.55000000000000004">
      <c r="A2" s="279" t="s">
        <v>29</v>
      </c>
      <c r="B2" s="280"/>
      <c r="C2" s="280"/>
      <c r="D2" s="280"/>
      <c r="E2" s="280"/>
      <c r="F2" s="280"/>
      <c r="G2" s="280"/>
      <c r="H2" s="280"/>
      <c r="I2" s="280"/>
      <c r="J2" s="280"/>
      <c r="K2" s="280"/>
      <c r="L2" s="280"/>
      <c r="M2" s="280"/>
      <c r="N2" s="280"/>
      <c r="O2" s="280"/>
    </row>
    <row r="3" spans="1:16" ht="22.5" customHeight="1" x14ac:dyDescent="0.55000000000000004">
      <c r="A3" s="281" t="s">
        <v>83</v>
      </c>
      <c r="B3" s="282"/>
      <c r="C3" s="282"/>
      <c r="D3" s="282"/>
      <c r="E3" s="282"/>
      <c r="F3" s="282"/>
      <c r="G3" s="282"/>
      <c r="H3" s="282"/>
      <c r="I3" s="282"/>
      <c r="J3" s="282"/>
      <c r="K3" s="282"/>
      <c r="L3" s="282"/>
      <c r="M3" s="282"/>
      <c r="N3" s="282"/>
      <c r="O3" s="282"/>
    </row>
    <row r="4" spans="1:16" ht="22.5" customHeight="1" x14ac:dyDescent="0.55000000000000004">
      <c r="A4" s="277" t="s">
        <v>3</v>
      </c>
      <c r="B4" s="277" t="s">
        <v>4</v>
      </c>
      <c r="C4" s="277" t="s">
        <v>30</v>
      </c>
      <c r="D4" s="294" t="s">
        <v>31</v>
      </c>
      <c r="E4" s="2"/>
      <c r="F4" s="273" t="s">
        <v>32</v>
      </c>
      <c r="G4" s="293"/>
      <c r="H4" s="293"/>
      <c r="I4" s="293"/>
      <c r="J4" s="293"/>
      <c r="K4" s="293"/>
      <c r="L4" s="293"/>
      <c r="M4" s="274"/>
      <c r="N4" s="277" t="s">
        <v>33</v>
      </c>
      <c r="O4" s="295" t="s">
        <v>34</v>
      </c>
    </row>
    <row r="5" spans="1:16" ht="22.5" customHeight="1" x14ac:dyDescent="0.55000000000000004">
      <c r="A5" s="278"/>
      <c r="B5" s="278"/>
      <c r="C5" s="278"/>
      <c r="D5" s="278"/>
      <c r="E5" s="13" t="s">
        <v>39</v>
      </c>
      <c r="F5" s="13" t="s">
        <v>40</v>
      </c>
      <c r="G5" s="13" t="s">
        <v>41</v>
      </c>
      <c r="H5" s="13" t="s">
        <v>42</v>
      </c>
      <c r="I5" s="13" t="s">
        <v>43</v>
      </c>
      <c r="J5" s="13" t="s">
        <v>44</v>
      </c>
      <c r="K5" s="13" t="s">
        <v>45</v>
      </c>
      <c r="L5" s="13" t="s">
        <v>46</v>
      </c>
      <c r="M5" s="13" t="s">
        <v>47</v>
      </c>
      <c r="N5" s="278"/>
      <c r="O5" s="276"/>
      <c r="P5" s="8" t="s">
        <v>48</v>
      </c>
    </row>
    <row r="6" spans="1:16" ht="22.5" customHeight="1" x14ac:dyDescent="0.55000000000000004">
      <c r="A6" s="4">
        <v>1</v>
      </c>
      <c r="B6" s="23" t="s">
        <v>49</v>
      </c>
      <c r="C6" s="4" t="str">
        <f>แผนการใช้จ่าย!C47</f>
        <v>งดเบิก เพื่อนำไปใช้ค่าสาธารณูปโภค</v>
      </c>
      <c r="D6" s="14">
        <v>742400</v>
      </c>
      <c r="E6" s="9"/>
      <c r="F6" s="9"/>
      <c r="G6" s="10"/>
      <c r="H6" s="10"/>
      <c r="I6" s="10"/>
      <c r="J6" s="10"/>
      <c r="K6" s="10"/>
      <c r="L6" s="9"/>
      <c r="M6" s="15">
        <f t="shared" ref="M6:M19" si="0">SUM(E6:L6)</f>
        <v>0</v>
      </c>
      <c r="N6" s="16">
        <f>M6*100/D6</f>
        <v>0</v>
      </c>
      <c r="O6" s="12" t="str">
        <f>แผนการใช้จ่าย!J47</f>
        <v>ไม่มี</v>
      </c>
      <c r="P6" s="24">
        <f t="shared" ref="P6:P37" si="1">D6-M6</f>
        <v>742400</v>
      </c>
    </row>
    <row r="7" spans="1:16" ht="22.5" customHeight="1" x14ac:dyDescent="0.55000000000000004">
      <c r="A7" s="4">
        <v>2</v>
      </c>
      <c r="B7" s="23" t="s">
        <v>50</v>
      </c>
      <c r="C7" s="4" t="str">
        <f>แผนการใช้จ่าย!C48</f>
        <v>ให้เจ้าหน้าที่การเงินทำการเบิก</v>
      </c>
      <c r="D7" s="14">
        <v>91500</v>
      </c>
      <c r="E7" s="17"/>
      <c r="F7" s="17"/>
      <c r="G7" s="10"/>
      <c r="H7" s="10"/>
      <c r="I7" s="10"/>
      <c r="J7" s="10"/>
      <c r="K7" s="10"/>
      <c r="L7" s="17"/>
      <c r="M7" s="15">
        <f t="shared" si="0"/>
        <v>0</v>
      </c>
      <c r="N7" s="16">
        <f t="shared" ref="N7:N19" si="2">M7*100/D7</f>
        <v>0</v>
      </c>
      <c r="O7" s="12" t="str">
        <f>แผนการใช้จ่าย!J48</f>
        <v>ไม่มี</v>
      </c>
      <c r="P7" s="24">
        <f t="shared" si="1"/>
        <v>91500</v>
      </c>
    </row>
    <row r="8" spans="1:16" ht="22.5" customHeight="1" x14ac:dyDescent="0.55000000000000004">
      <c r="A8" s="4">
        <v>3</v>
      </c>
      <c r="B8" s="23" t="s">
        <v>51</v>
      </c>
      <c r="C8" s="4" t="str">
        <f>แผนการใช้จ่าย!C49</f>
        <v>ให้เจ้าหน้าที่การเงินทำการเบิก</v>
      </c>
      <c r="D8" s="14">
        <v>600</v>
      </c>
      <c r="E8" s="17"/>
      <c r="F8" s="17"/>
      <c r="G8" s="10"/>
      <c r="H8" s="10"/>
      <c r="I8" s="10"/>
      <c r="J8" s="10"/>
      <c r="K8" s="10"/>
      <c r="L8" s="17"/>
      <c r="M8" s="15">
        <f t="shared" si="0"/>
        <v>0</v>
      </c>
      <c r="N8" s="16">
        <f t="shared" si="2"/>
        <v>0</v>
      </c>
      <c r="O8" s="12" t="str">
        <f>แผนการใช้จ่าย!J49</f>
        <v>ไม่มี</v>
      </c>
      <c r="P8" s="24">
        <f t="shared" si="1"/>
        <v>600</v>
      </c>
    </row>
    <row r="9" spans="1:16" ht="22.5" customHeight="1" x14ac:dyDescent="0.55000000000000004">
      <c r="A9" s="4">
        <v>4</v>
      </c>
      <c r="B9" s="23" t="s">
        <v>52</v>
      </c>
      <c r="C9" s="4" t="str">
        <f>แผนการใช้จ่าย!C50</f>
        <v>ให้เจ้าหน้าที่การเงินทำการเบิก</v>
      </c>
      <c r="D9" s="14">
        <v>19100</v>
      </c>
      <c r="E9" s="17"/>
      <c r="F9" s="17"/>
      <c r="G9" s="10">
        <v>1800</v>
      </c>
      <c r="H9" s="10"/>
      <c r="I9" s="10">
        <v>1800</v>
      </c>
      <c r="J9" s="10">
        <v>1800</v>
      </c>
      <c r="K9" s="10"/>
      <c r="L9" s="17"/>
      <c r="M9" s="15">
        <f t="shared" si="0"/>
        <v>5400</v>
      </c>
      <c r="N9" s="16">
        <f t="shared" si="2"/>
        <v>28.272251308900522</v>
      </c>
      <c r="O9" s="12" t="str">
        <f>แผนการใช้จ่าย!J50</f>
        <v>ไม่มี</v>
      </c>
      <c r="P9" s="24">
        <f t="shared" si="1"/>
        <v>13700</v>
      </c>
    </row>
    <row r="10" spans="1:16" ht="22.5" customHeight="1" x14ac:dyDescent="0.55000000000000004">
      <c r="A10" s="4">
        <v>5</v>
      </c>
      <c r="B10" s="23" t="s">
        <v>53</v>
      </c>
      <c r="C10" s="4" t="str">
        <f>แผนการใช้จ่าย!C51</f>
        <v>ให้เจ้าหน้าที่การเงินทำการเบิก</v>
      </c>
      <c r="D10" s="14">
        <v>115700</v>
      </c>
      <c r="E10" s="17"/>
      <c r="F10" s="17"/>
      <c r="G10" s="17"/>
      <c r="H10" s="17"/>
      <c r="I10" s="17"/>
      <c r="J10" s="17"/>
      <c r="K10" s="17"/>
      <c r="L10" s="17"/>
      <c r="M10" s="15">
        <f t="shared" si="0"/>
        <v>0</v>
      </c>
      <c r="N10" s="16">
        <f t="shared" si="2"/>
        <v>0</v>
      </c>
      <c r="O10" s="12" t="str">
        <f>แผนการใช้จ่าย!J51</f>
        <v>ไม่มี</v>
      </c>
      <c r="P10" s="24">
        <f t="shared" si="1"/>
        <v>115700</v>
      </c>
    </row>
    <row r="11" spans="1:16" ht="22.5" customHeight="1" x14ac:dyDescent="0.55000000000000004">
      <c r="A11" s="4">
        <v>6</v>
      </c>
      <c r="B11" s="23" t="s">
        <v>54</v>
      </c>
      <c r="C11" s="4" t="str">
        <f>แผนการใช้จ่าย!C52</f>
        <v>ให้เจ้าหน้าที่การเงินทำการเบิก</v>
      </c>
      <c r="D11" s="14">
        <v>111900</v>
      </c>
      <c r="E11" s="9"/>
      <c r="F11" s="9"/>
      <c r="G11" s="10"/>
      <c r="H11" s="10"/>
      <c r="I11" s="10"/>
      <c r="J11" s="10"/>
      <c r="K11" s="10"/>
      <c r="L11" s="9"/>
      <c r="M11" s="15">
        <f t="shared" si="0"/>
        <v>0</v>
      </c>
      <c r="N11" s="16">
        <f t="shared" si="2"/>
        <v>0</v>
      </c>
      <c r="O11" s="12" t="str">
        <f>แผนการใช้จ่าย!J52</f>
        <v>ไม่มี</v>
      </c>
      <c r="P11" s="24">
        <f t="shared" si="1"/>
        <v>111900</v>
      </c>
    </row>
    <row r="12" spans="1:16" ht="22.5" customHeight="1" x14ac:dyDescent="0.55000000000000004">
      <c r="A12" s="4">
        <v>7</v>
      </c>
      <c r="B12" s="23" t="s">
        <v>55</v>
      </c>
      <c r="C12" s="4" t="str">
        <f>แผนการใช้จ่าย!C53</f>
        <v>ให้เจ้าหน้าที่การเงินทำการเบิก</v>
      </c>
      <c r="D12" s="14">
        <v>16100</v>
      </c>
      <c r="E12" s="9"/>
      <c r="F12" s="9"/>
      <c r="G12" s="10"/>
      <c r="H12" s="10"/>
      <c r="I12" s="10"/>
      <c r="J12" s="10"/>
      <c r="K12" s="10"/>
      <c r="L12" s="9"/>
      <c r="M12" s="15">
        <f t="shared" si="0"/>
        <v>0</v>
      </c>
      <c r="N12" s="16">
        <f t="shared" si="2"/>
        <v>0</v>
      </c>
      <c r="O12" s="12" t="str">
        <f>แผนการใช้จ่าย!J53</f>
        <v>ไม่มี</v>
      </c>
      <c r="P12" s="24">
        <f t="shared" si="1"/>
        <v>16100</v>
      </c>
    </row>
    <row r="13" spans="1:16" ht="22.5" customHeight="1" x14ac:dyDescent="0.55000000000000004">
      <c r="A13" s="4">
        <v>8</v>
      </c>
      <c r="B13" s="23" t="s">
        <v>56</v>
      </c>
      <c r="C13" s="4" t="str">
        <f>แผนการใช้จ่าย!C54</f>
        <v>ให้เจ้าหน้าที่การเงินทำการเบิก</v>
      </c>
      <c r="D13" s="14">
        <v>19300</v>
      </c>
      <c r="E13" s="9"/>
      <c r="F13" s="9"/>
      <c r="G13" s="10"/>
      <c r="H13" s="10"/>
      <c r="I13" s="10"/>
      <c r="J13" s="10"/>
      <c r="K13" s="10"/>
      <c r="L13" s="9"/>
      <c r="M13" s="15">
        <f t="shared" si="0"/>
        <v>0</v>
      </c>
      <c r="N13" s="16">
        <f t="shared" si="2"/>
        <v>0</v>
      </c>
      <c r="O13" s="12" t="str">
        <f>แผนการใช้จ่าย!J54</f>
        <v>ไม่มี</v>
      </c>
      <c r="P13" s="24">
        <f t="shared" si="1"/>
        <v>19300</v>
      </c>
    </row>
    <row r="14" spans="1:16" ht="22.5" customHeight="1" x14ac:dyDescent="0.55000000000000004">
      <c r="A14" s="4">
        <v>9</v>
      </c>
      <c r="B14" s="23" t="s">
        <v>57</v>
      </c>
      <c r="C14" s="4" t="str">
        <f>แผนการใช้จ่าย!C55</f>
        <v>ให้เจ้าหน้าที่การเงินทำการเบิก</v>
      </c>
      <c r="D14" s="14">
        <v>5100</v>
      </c>
      <c r="E14" s="9"/>
      <c r="F14" s="9"/>
      <c r="G14" s="10"/>
      <c r="H14" s="10"/>
      <c r="I14" s="10"/>
      <c r="J14" s="10"/>
      <c r="K14" s="10"/>
      <c r="L14" s="9"/>
      <c r="M14" s="15">
        <f t="shared" si="0"/>
        <v>0</v>
      </c>
      <c r="N14" s="16">
        <f t="shared" si="2"/>
        <v>0</v>
      </c>
      <c r="O14" s="12" t="str">
        <f>แผนการใช้จ่าย!J55</f>
        <v>ไม่มี</v>
      </c>
      <c r="P14" s="24">
        <f t="shared" si="1"/>
        <v>5100</v>
      </c>
    </row>
    <row r="15" spans="1:16" ht="22.5" customHeight="1" x14ac:dyDescent="0.55000000000000004">
      <c r="A15" s="4">
        <v>10</v>
      </c>
      <c r="B15" s="23" t="s">
        <v>58</v>
      </c>
      <c r="C15" s="4" t="str">
        <f>แผนการใช้จ่าย!C56</f>
        <v>ให้เจ้าหน้าที่การเงินทำการเบิก</v>
      </c>
      <c r="D15" s="14">
        <v>14000</v>
      </c>
      <c r="E15" s="9"/>
      <c r="F15" s="9"/>
      <c r="G15" s="10"/>
      <c r="H15" s="10"/>
      <c r="I15" s="10"/>
      <c r="J15" s="10"/>
      <c r="K15" s="10"/>
      <c r="L15" s="9"/>
      <c r="M15" s="15">
        <f t="shared" si="0"/>
        <v>0</v>
      </c>
      <c r="N15" s="16">
        <f t="shared" si="2"/>
        <v>0</v>
      </c>
      <c r="O15" s="12" t="str">
        <f>แผนการใช้จ่าย!J56</f>
        <v>ไม่มี</v>
      </c>
      <c r="P15" s="24">
        <f t="shared" si="1"/>
        <v>14000</v>
      </c>
    </row>
    <row r="16" spans="1:16" ht="22.5" customHeight="1" x14ac:dyDescent="0.55000000000000004">
      <c r="A16" s="4">
        <v>11</v>
      </c>
      <c r="B16" s="23" t="s">
        <v>59</v>
      </c>
      <c r="C16" s="4" t="str">
        <f>แผนการใช้จ่าย!C57</f>
        <v>ให้เจ้าหน้าที่การเงินทำการเบิก</v>
      </c>
      <c r="D16" s="14">
        <v>1097300</v>
      </c>
      <c r="E16" s="9"/>
      <c r="F16" s="10">
        <v>94337.1</v>
      </c>
      <c r="G16" s="10">
        <v>126652.8</v>
      </c>
      <c r="H16" s="10">
        <v>114782.2</v>
      </c>
      <c r="I16" s="10">
        <v>114970.1</v>
      </c>
      <c r="J16" s="10"/>
      <c r="K16" s="10"/>
      <c r="L16" s="9"/>
      <c r="M16" s="15">
        <f t="shared" si="0"/>
        <v>450742.20000000007</v>
      </c>
      <c r="N16" s="16">
        <f t="shared" si="2"/>
        <v>41.077389957167597</v>
      </c>
      <c r="O16" s="12" t="str">
        <f>แผนการใช้จ่าย!J57</f>
        <v>ไม่มี</v>
      </c>
      <c r="P16" s="24">
        <f t="shared" si="1"/>
        <v>646557.79999999993</v>
      </c>
    </row>
    <row r="17" spans="1:16" ht="22.5" customHeight="1" x14ac:dyDescent="0.55000000000000004">
      <c r="A17" s="4">
        <v>12</v>
      </c>
      <c r="B17" s="23" t="s">
        <v>60</v>
      </c>
      <c r="C17" s="4" t="str">
        <f>แผนการใช้จ่าย!C58</f>
        <v>ให้เจ้าหน้าที่การเงินทำการเบิก</v>
      </c>
      <c r="D17" s="14">
        <v>10000</v>
      </c>
      <c r="E17" s="17"/>
      <c r="F17" s="17"/>
      <c r="G17" s="10"/>
      <c r="H17" s="10"/>
      <c r="I17" s="10"/>
      <c r="J17" s="10"/>
      <c r="K17" s="10"/>
      <c r="L17" s="17"/>
      <c r="M17" s="15">
        <f t="shared" si="0"/>
        <v>0</v>
      </c>
      <c r="N17" s="16">
        <f t="shared" si="2"/>
        <v>0</v>
      </c>
      <c r="O17" s="12" t="str">
        <f>แผนการใช้จ่าย!J58</f>
        <v>ไม่มี</v>
      </c>
      <c r="P17" s="24">
        <f t="shared" si="1"/>
        <v>10000</v>
      </c>
    </row>
    <row r="18" spans="1:16" ht="22.5" customHeight="1" x14ac:dyDescent="0.55000000000000004">
      <c r="A18" s="4">
        <v>13</v>
      </c>
      <c r="B18" s="23" t="s">
        <v>61</v>
      </c>
      <c r="C18" s="4" t="str">
        <f>แผนการใช้จ่าย!C59</f>
        <v>ให้เจ้าหน้าที่การเงินทำการเบิก</v>
      </c>
      <c r="D18" s="14">
        <v>76900</v>
      </c>
      <c r="E18" s="17">
        <v>12250</v>
      </c>
      <c r="F18" s="17">
        <v>9800</v>
      </c>
      <c r="G18" s="17">
        <v>9875</v>
      </c>
      <c r="H18" s="17">
        <v>12800</v>
      </c>
      <c r="I18" s="17">
        <v>17500</v>
      </c>
      <c r="J18" s="17">
        <v>26350</v>
      </c>
      <c r="K18" s="17"/>
      <c r="L18" s="17"/>
      <c r="M18" s="15">
        <f t="shared" si="0"/>
        <v>88575</v>
      </c>
      <c r="N18" s="16">
        <f t="shared" si="2"/>
        <v>115.18205461638492</v>
      </c>
      <c r="O18" s="12" t="str">
        <f>แผนการใช้จ่าย!J59</f>
        <v>ไม่มี</v>
      </c>
      <c r="P18" s="24">
        <f t="shared" si="1"/>
        <v>-11675</v>
      </c>
    </row>
    <row r="19" spans="1:16" ht="22.5" customHeight="1" x14ac:dyDescent="0.55000000000000004">
      <c r="A19" s="4">
        <v>14</v>
      </c>
      <c r="B19" s="5" t="s">
        <v>62</v>
      </c>
      <c r="C19" s="4" t="str">
        <f>แผนการใช้จ่าย!C60</f>
        <v>ให้เจ้าหน้าที่การเงินทำการเบิก</v>
      </c>
      <c r="D19" s="14">
        <v>2339900</v>
      </c>
      <c r="E19" s="17"/>
      <c r="F19" s="17"/>
      <c r="G19" s="17"/>
      <c r="H19" s="17"/>
      <c r="I19" s="17"/>
      <c r="J19" s="17"/>
      <c r="K19" s="17"/>
      <c r="L19" s="17"/>
      <c r="M19" s="15">
        <f t="shared" si="0"/>
        <v>0</v>
      </c>
      <c r="N19" s="16">
        <f t="shared" si="2"/>
        <v>0</v>
      </c>
      <c r="O19" s="12" t="str">
        <f>แผนการใช้จ่าย!J60</f>
        <v>ไม่มี</v>
      </c>
      <c r="P19" s="24">
        <f t="shared" si="1"/>
        <v>2339900</v>
      </c>
    </row>
    <row r="20" spans="1:16" ht="22.5" customHeight="1" x14ac:dyDescent="0.55000000000000004">
      <c r="A20" s="4">
        <v>15</v>
      </c>
      <c r="B20" s="5" t="s">
        <v>63</v>
      </c>
      <c r="C20" s="4" t="str">
        <f>แผนการใช้จ่าย!C61</f>
        <v>ให้เจ้าหน้าที่การเงินทำการเบิก</v>
      </c>
      <c r="D20" s="14">
        <v>104000</v>
      </c>
      <c r="E20" s="18"/>
      <c r="F20" s="18"/>
      <c r="G20" s="18"/>
      <c r="H20" s="18"/>
      <c r="I20" s="18"/>
      <c r="J20" s="18"/>
      <c r="K20" s="18"/>
      <c r="L20" s="18"/>
      <c r="M20" s="15"/>
      <c r="N20" s="16">
        <f>((+M21+M22+M23+M24+M25)*100/D20)</f>
        <v>478.86652884615393</v>
      </c>
      <c r="O20" s="12" t="str">
        <f>แผนการใช้จ่าย!J61</f>
        <v>ไม่มี</v>
      </c>
      <c r="P20" s="24">
        <f t="shared" si="1"/>
        <v>104000</v>
      </c>
    </row>
    <row r="21" spans="1:16" ht="22.5" customHeight="1" x14ac:dyDescent="0.55000000000000004">
      <c r="A21" s="4"/>
      <c r="B21" s="5" t="s">
        <v>64</v>
      </c>
      <c r="C21" s="4" t="str">
        <f>แผนการใช้จ่าย!C62</f>
        <v>ให้เจ้าหน้าที่การเงินทำการเบิก</v>
      </c>
      <c r="D21" s="14"/>
      <c r="E21" s="19">
        <v>82493.2</v>
      </c>
      <c r="F21" s="19">
        <v>76341.009999999995</v>
      </c>
      <c r="G21" s="19">
        <v>63982.8</v>
      </c>
      <c r="H21" s="19">
        <v>64606.65</v>
      </c>
      <c r="I21" s="19">
        <v>73321.64</v>
      </c>
      <c r="J21" s="19">
        <v>84437.5</v>
      </c>
      <c r="K21" s="19"/>
      <c r="L21" s="19"/>
      <c r="M21" s="15">
        <f t="shared" ref="M21:M36" si="3">SUM(E21:L21)</f>
        <v>445182.80000000005</v>
      </c>
      <c r="N21" s="16"/>
      <c r="O21" s="12">
        <f>แผนการใช้จ่าย!J62</f>
        <v>0</v>
      </c>
      <c r="P21" s="24">
        <f t="shared" si="1"/>
        <v>-445182.80000000005</v>
      </c>
    </row>
    <row r="22" spans="1:16" ht="22.5" customHeight="1" x14ac:dyDescent="0.55000000000000004">
      <c r="A22" s="4"/>
      <c r="B22" s="5" t="s">
        <v>65</v>
      </c>
      <c r="C22" s="4" t="str">
        <f>แผนการใช้จ่าย!C63</f>
        <v>ให้เจ้าหน้าที่การเงินทำการเบิก</v>
      </c>
      <c r="D22" s="14"/>
      <c r="E22" s="19">
        <v>885.01</v>
      </c>
      <c r="F22" s="19">
        <v>704.43</v>
      </c>
      <c r="G22" s="19">
        <v>802.85</v>
      </c>
      <c r="H22" s="19">
        <v>1067.5</v>
      </c>
      <c r="I22" s="19">
        <v>1429.07</v>
      </c>
      <c r="J22" s="19"/>
      <c r="K22" s="19"/>
      <c r="L22" s="19"/>
      <c r="M22" s="15">
        <f t="shared" si="3"/>
        <v>4888.8599999999997</v>
      </c>
      <c r="N22" s="16"/>
      <c r="O22" s="12">
        <f>แผนการใช้จ่าย!J63</f>
        <v>0</v>
      </c>
      <c r="P22" s="24">
        <f t="shared" si="1"/>
        <v>-4888.8599999999997</v>
      </c>
    </row>
    <row r="23" spans="1:16" ht="22.5" customHeight="1" x14ac:dyDescent="0.55000000000000004">
      <c r="A23" s="4"/>
      <c r="B23" s="5" t="s">
        <v>66</v>
      </c>
      <c r="C23" s="4" t="str">
        <f>แผนการใช้จ่าย!C64</f>
        <v>ให้เจ้าหน้าที่การเงินทำการเบิก</v>
      </c>
      <c r="D23" s="14"/>
      <c r="E23" s="19">
        <v>1071.07</v>
      </c>
      <c r="F23" s="19">
        <v>1066.79</v>
      </c>
      <c r="G23" s="19">
        <v>1068.93</v>
      </c>
      <c r="H23" s="19">
        <v>1075.3499999999999</v>
      </c>
      <c r="I23" s="19">
        <v>1064.6400000000001</v>
      </c>
      <c r="J23" s="19"/>
      <c r="K23" s="19"/>
      <c r="L23" s="19"/>
      <c r="M23" s="15">
        <f t="shared" si="3"/>
        <v>5346.78</v>
      </c>
      <c r="N23" s="16"/>
      <c r="O23" s="12">
        <f>แผนการใช้จ่าย!J64</f>
        <v>0</v>
      </c>
      <c r="P23" s="24">
        <f t="shared" si="1"/>
        <v>-5346.78</v>
      </c>
    </row>
    <row r="24" spans="1:16" ht="22.5" customHeight="1" x14ac:dyDescent="0.55000000000000004">
      <c r="A24" s="4"/>
      <c r="B24" s="5" t="s">
        <v>67</v>
      </c>
      <c r="C24" s="4" t="str">
        <f>แผนการใช้จ่าย!C65</f>
        <v>ให้เจ้าหน้าที่การเงินทำการเบิก</v>
      </c>
      <c r="D24" s="14"/>
      <c r="E24" s="19">
        <v>1229.75</v>
      </c>
      <c r="F24" s="19">
        <v>1229.75</v>
      </c>
      <c r="G24" s="19">
        <v>1229.75</v>
      </c>
      <c r="H24" s="19">
        <v>1229.75</v>
      </c>
      <c r="I24" s="19">
        <v>1229.75</v>
      </c>
      <c r="J24" s="19"/>
      <c r="K24" s="19"/>
      <c r="L24" s="19"/>
      <c r="M24" s="15">
        <f t="shared" si="3"/>
        <v>6148.75</v>
      </c>
      <c r="N24" s="16"/>
      <c r="O24" s="12">
        <f>แผนการใช้จ่าย!J65</f>
        <v>0</v>
      </c>
      <c r="P24" s="24">
        <f t="shared" si="1"/>
        <v>-6148.75</v>
      </c>
    </row>
    <row r="25" spans="1:16" ht="22.5" customHeight="1" x14ac:dyDescent="0.55000000000000004">
      <c r="A25" s="4"/>
      <c r="B25" s="5" t="s">
        <v>68</v>
      </c>
      <c r="C25" s="4" t="str">
        <f>แผนการใช้จ่าย!C66</f>
        <v>ให้เจ้าหน้าที่การเงินทำการเบิก</v>
      </c>
      <c r="D25" s="14"/>
      <c r="E25" s="19">
        <v>6943</v>
      </c>
      <c r="F25" s="19">
        <v>6975</v>
      </c>
      <c r="G25" s="19">
        <v>7718</v>
      </c>
      <c r="H25" s="19">
        <v>6250</v>
      </c>
      <c r="I25" s="19">
        <v>8568</v>
      </c>
      <c r="J25" s="19"/>
      <c r="K25" s="19"/>
      <c r="L25" s="19"/>
      <c r="M25" s="15">
        <f t="shared" si="3"/>
        <v>36454</v>
      </c>
      <c r="N25" s="16"/>
      <c r="O25" s="12">
        <f>แผนการใช้จ่าย!J66</f>
        <v>0</v>
      </c>
      <c r="P25" s="24">
        <f t="shared" si="1"/>
        <v>-36454</v>
      </c>
    </row>
    <row r="26" spans="1:16" ht="22.5" customHeight="1" x14ac:dyDescent="0.55000000000000004">
      <c r="A26" s="4">
        <v>16</v>
      </c>
      <c r="B26" s="5" t="s">
        <v>69</v>
      </c>
      <c r="C26" s="4" t="str">
        <f>แผนการใช้จ่าย!C67</f>
        <v>ให้เจ้าหน้าที่การเงินทำการเบิก</v>
      </c>
      <c r="D26" s="14">
        <v>86000</v>
      </c>
      <c r="E26" s="19"/>
      <c r="F26" s="19"/>
      <c r="G26" s="19"/>
      <c r="H26" s="19"/>
      <c r="I26" s="19"/>
      <c r="J26" s="19"/>
      <c r="K26" s="19"/>
      <c r="L26" s="19"/>
      <c r="M26" s="15">
        <f t="shared" si="3"/>
        <v>0</v>
      </c>
      <c r="N26" s="16">
        <f t="shared" ref="N26:N37" si="4">M26*100/D26</f>
        <v>0</v>
      </c>
      <c r="O26" s="12" t="str">
        <f>แผนการใช้จ่าย!J67</f>
        <v>ไม่มี</v>
      </c>
      <c r="P26" s="24">
        <f t="shared" si="1"/>
        <v>86000</v>
      </c>
    </row>
    <row r="27" spans="1:16" ht="22.5" customHeight="1" x14ac:dyDescent="0.55000000000000004">
      <c r="A27" s="4">
        <v>17</v>
      </c>
      <c r="B27" s="23" t="s">
        <v>70</v>
      </c>
      <c r="C27" s="4" t="str">
        <f>แผนการใช้จ่าย!C68</f>
        <v>ให้เจ้าหน้าที่การเงินทำการเบิก</v>
      </c>
      <c r="D27" s="14">
        <v>240000</v>
      </c>
      <c r="E27" s="19"/>
      <c r="F27" s="19"/>
      <c r="G27" s="19"/>
      <c r="H27" s="19"/>
      <c r="I27" s="19">
        <v>240000</v>
      </c>
      <c r="J27" s="19"/>
      <c r="K27" s="19"/>
      <c r="L27" s="19"/>
      <c r="M27" s="15">
        <f t="shared" si="3"/>
        <v>240000</v>
      </c>
      <c r="N27" s="16">
        <f t="shared" si="4"/>
        <v>100</v>
      </c>
      <c r="O27" s="12" t="str">
        <f>แผนการใช้จ่าย!J68</f>
        <v>ไม่มี</v>
      </c>
      <c r="P27" s="24">
        <f t="shared" si="1"/>
        <v>0</v>
      </c>
    </row>
    <row r="28" spans="1:16" ht="22.5" customHeight="1" x14ac:dyDescent="0.55000000000000004">
      <c r="A28" s="4">
        <v>18</v>
      </c>
      <c r="B28" s="23" t="s">
        <v>71</v>
      </c>
      <c r="C28" s="4" t="str">
        <f>แผนการใช้จ่าย!C69</f>
        <v>ให้เจ้าหน้าที่การเงินทำการเบิก</v>
      </c>
      <c r="D28" s="14">
        <v>240000</v>
      </c>
      <c r="E28" s="19"/>
      <c r="F28" s="19"/>
      <c r="G28" s="19"/>
      <c r="H28" s="19"/>
      <c r="I28" s="19">
        <v>240000</v>
      </c>
      <c r="J28" s="19"/>
      <c r="K28" s="19"/>
      <c r="L28" s="19"/>
      <c r="M28" s="15">
        <f t="shared" si="3"/>
        <v>240000</v>
      </c>
      <c r="N28" s="16">
        <f t="shared" si="4"/>
        <v>100</v>
      </c>
      <c r="O28" s="12" t="str">
        <f>แผนการใช้จ่าย!J69</f>
        <v>ไม่มี</v>
      </c>
      <c r="P28" s="24">
        <f t="shared" si="1"/>
        <v>0</v>
      </c>
    </row>
    <row r="29" spans="1:16" ht="22.5" customHeight="1" x14ac:dyDescent="0.55000000000000004">
      <c r="A29" s="4">
        <v>19</v>
      </c>
      <c r="B29" s="23" t="s">
        <v>72</v>
      </c>
      <c r="C29" s="4" t="str">
        <f>แผนการใช้จ่าย!C70</f>
        <v>ให้เจ้าหน้าที่การเงินทำการเบิก</v>
      </c>
      <c r="D29" s="14">
        <v>7585</v>
      </c>
      <c r="E29" s="9"/>
      <c r="F29" s="9"/>
      <c r="G29" s="10"/>
      <c r="H29" s="10">
        <v>3360</v>
      </c>
      <c r="I29" s="10"/>
      <c r="J29" s="10"/>
      <c r="K29" s="10"/>
      <c r="L29" s="9"/>
      <c r="M29" s="15">
        <f t="shared" si="3"/>
        <v>3360</v>
      </c>
      <c r="N29" s="16">
        <f t="shared" si="4"/>
        <v>44.297956493078445</v>
      </c>
      <c r="O29" s="12" t="str">
        <f>แผนการใช้จ่าย!J70</f>
        <v>ไม่มี</v>
      </c>
      <c r="P29" s="24">
        <f t="shared" si="1"/>
        <v>4225</v>
      </c>
    </row>
    <row r="30" spans="1:16" ht="22.5" customHeight="1" x14ac:dyDescent="0.55000000000000004">
      <c r="A30" s="4">
        <v>20</v>
      </c>
      <c r="B30" s="23" t="s">
        <v>73</v>
      </c>
      <c r="C30" s="4" t="str">
        <f>แผนการใช้จ่าย!C71</f>
        <v>ให้เจ้าหน้าที่การเงินทำการเบิก</v>
      </c>
      <c r="D30" s="14">
        <v>29320</v>
      </c>
      <c r="E30" s="9"/>
      <c r="F30" s="9"/>
      <c r="G30" s="10"/>
      <c r="H30" s="10">
        <v>10080</v>
      </c>
      <c r="I30" s="10"/>
      <c r="J30" s="10"/>
      <c r="K30" s="10"/>
      <c r="L30" s="9"/>
      <c r="M30" s="15">
        <f t="shared" si="3"/>
        <v>10080</v>
      </c>
      <c r="N30" s="16">
        <f t="shared" si="4"/>
        <v>34.379263301500686</v>
      </c>
      <c r="O30" s="12" t="str">
        <f>แผนการใช้จ่าย!J71</f>
        <v>ไม่มี</v>
      </c>
      <c r="P30" s="24">
        <f t="shared" si="1"/>
        <v>19240</v>
      </c>
    </row>
    <row r="31" spans="1:16" ht="22.5" customHeight="1" x14ac:dyDescent="0.55000000000000004">
      <c r="A31" s="4">
        <v>21</v>
      </c>
      <c r="B31" s="23" t="s">
        <v>74</v>
      </c>
      <c r="C31" s="4" t="str">
        <f>แผนการใช้จ่าย!C72</f>
        <v>ให้เจ้าหน้าที่การเงินทำการเบิก</v>
      </c>
      <c r="D31" s="14">
        <v>323500</v>
      </c>
      <c r="E31" s="9"/>
      <c r="F31" s="9"/>
      <c r="G31" s="10"/>
      <c r="H31" s="10">
        <v>0</v>
      </c>
      <c r="I31" s="10"/>
      <c r="J31" s="10"/>
      <c r="K31" s="10"/>
      <c r="L31" s="9"/>
      <c r="M31" s="15">
        <f t="shared" si="3"/>
        <v>0</v>
      </c>
      <c r="N31" s="16">
        <f t="shared" si="4"/>
        <v>0</v>
      </c>
      <c r="O31" s="12" t="str">
        <f>แผนการใช้จ่าย!J72</f>
        <v>ไม่มี</v>
      </c>
      <c r="P31" s="24">
        <f t="shared" si="1"/>
        <v>323500</v>
      </c>
    </row>
    <row r="32" spans="1:16" ht="22.5" customHeight="1" x14ac:dyDescent="0.55000000000000004">
      <c r="A32" s="4">
        <v>22</v>
      </c>
      <c r="B32" s="23" t="s">
        <v>75</v>
      </c>
      <c r="C32" s="4" t="str">
        <f>แผนการใช้จ่าย!C73</f>
        <v>ให้เจ้าหน้าที่การเงินทำการเบิก</v>
      </c>
      <c r="D32" s="14">
        <v>86000</v>
      </c>
      <c r="E32" s="9"/>
      <c r="F32" s="9"/>
      <c r="G32" s="10"/>
      <c r="H32" s="10"/>
      <c r="I32" s="10"/>
      <c r="J32" s="10"/>
      <c r="K32" s="10"/>
      <c r="L32" s="9"/>
      <c r="M32" s="15">
        <f t="shared" si="3"/>
        <v>0</v>
      </c>
      <c r="N32" s="16">
        <f t="shared" si="4"/>
        <v>0</v>
      </c>
      <c r="O32" s="12" t="str">
        <f>แผนการใช้จ่าย!J73</f>
        <v>ไม่มี</v>
      </c>
      <c r="P32" s="24">
        <f t="shared" si="1"/>
        <v>86000</v>
      </c>
    </row>
    <row r="33" spans="1:16" ht="22.5" customHeight="1" x14ac:dyDescent="0.55000000000000004">
      <c r="A33" s="4">
        <v>23</v>
      </c>
      <c r="B33" s="23" t="s">
        <v>76</v>
      </c>
      <c r="C33" s="4" t="str">
        <f>แผนการใช้จ่าย!C74</f>
        <v>ให้เจ้าหน้าที่การเงินทำการเบิก</v>
      </c>
      <c r="D33" s="14">
        <v>36000</v>
      </c>
      <c r="E33" s="9"/>
      <c r="F33" s="9"/>
      <c r="G33" s="10"/>
      <c r="H33" s="10">
        <v>12000</v>
      </c>
      <c r="I33" s="10"/>
      <c r="J33" s="10"/>
      <c r="K33" s="10"/>
      <c r="L33" s="9"/>
      <c r="M33" s="15">
        <f t="shared" si="3"/>
        <v>12000</v>
      </c>
      <c r="N33" s="16">
        <f t="shared" si="4"/>
        <v>33.333333333333336</v>
      </c>
      <c r="O33" s="12" t="str">
        <f>แผนการใช้จ่าย!J74</f>
        <v>ไม่มี</v>
      </c>
      <c r="P33" s="24">
        <f t="shared" si="1"/>
        <v>24000</v>
      </c>
    </row>
    <row r="34" spans="1:16" ht="22.5" customHeight="1" x14ac:dyDescent="0.55000000000000004">
      <c r="A34" s="4">
        <v>24</v>
      </c>
      <c r="B34" s="23" t="s">
        <v>77</v>
      </c>
      <c r="C34" s="4" t="str">
        <f>แผนการใช้จ่าย!C75</f>
        <v>ให้เจ้าหน้าที่การเงินทำการเบิก</v>
      </c>
      <c r="D34" s="14">
        <v>10000</v>
      </c>
      <c r="E34" s="9"/>
      <c r="F34" s="9"/>
      <c r="G34" s="10"/>
      <c r="H34" s="10">
        <v>6000</v>
      </c>
      <c r="I34" s="10"/>
      <c r="J34" s="10"/>
      <c r="K34" s="10"/>
      <c r="L34" s="9"/>
      <c r="M34" s="15">
        <f t="shared" si="3"/>
        <v>6000</v>
      </c>
      <c r="N34" s="16">
        <f t="shared" si="4"/>
        <v>60</v>
      </c>
      <c r="O34" s="12" t="str">
        <f>แผนการใช้จ่าย!J75</f>
        <v>ไม่มี</v>
      </c>
      <c r="P34" s="24">
        <f t="shared" si="1"/>
        <v>4000</v>
      </c>
    </row>
    <row r="35" spans="1:16" ht="22.5" customHeight="1" x14ac:dyDescent="0.55000000000000004">
      <c r="A35" s="4">
        <v>25</v>
      </c>
      <c r="B35" s="23" t="s">
        <v>78</v>
      </c>
      <c r="C35" s="4" t="str">
        <f>แผนการใช้จ่าย!C76</f>
        <v>ให้เจ้าหน้าที่การเงินทำการเบิก</v>
      </c>
      <c r="D35" s="14">
        <v>2140</v>
      </c>
      <c r="E35" s="9"/>
      <c r="F35" s="9"/>
      <c r="G35" s="10"/>
      <c r="H35" s="10"/>
      <c r="I35" s="10">
        <v>2140</v>
      </c>
      <c r="J35" s="10"/>
      <c r="K35" s="10"/>
      <c r="L35" s="9"/>
      <c r="M35" s="15">
        <f t="shared" si="3"/>
        <v>2140</v>
      </c>
      <c r="N35" s="16">
        <f t="shared" si="4"/>
        <v>100</v>
      </c>
      <c r="O35" s="12" t="str">
        <f>แผนการใช้จ่าย!J76</f>
        <v>ไม่มี</v>
      </c>
      <c r="P35" s="24">
        <f t="shared" si="1"/>
        <v>0</v>
      </c>
    </row>
    <row r="36" spans="1:16" ht="22.5" customHeight="1" x14ac:dyDescent="0.55000000000000004">
      <c r="A36" s="4">
        <v>26</v>
      </c>
      <c r="B36" s="25" t="s">
        <v>79</v>
      </c>
      <c r="C36" s="4" t="str">
        <f>แผนการใช้จ่าย!C77</f>
        <v>ให้เจ้าหน้าที่การเงินทำการเบิก</v>
      </c>
      <c r="D36" s="14">
        <v>15000</v>
      </c>
      <c r="E36" s="19"/>
      <c r="F36" s="19"/>
      <c r="G36" s="19"/>
      <c r="H36" s="19"/>
      <c r="I36" s="19">
        <v>15000</v>
      </c>
      <c r="J36" s="19"/>
      <c r="K36" s="19"/>
      <c r="L36" s="19"/>
      <c r="M36" s="15">
        <f t="shared" si="3"/>
        <v>15000</v>
      </c>
      <c r="N36" s="16">
        <f t="shared" si="4"/>
        <v>100</v>
      </c>
      <c r="O36" s="12" t="str">
        <f>แผนการใช้จ่าย!J77</f>
        <v>ไม่มี</v>
      </c>
      <c r="P36" s="24">
        <f t="shared" si="1"/>
        <v>0</v>
      </c>
    </row>
    <row r="37" spans="1:16" ht="22.5" customHeight="1" x14ac:dyDescent="0.55000000000000004">
      <c r="A37" s="20" t="s">
        <v>80</v>
      </c>
      <c r="B37" s="21"/>
      <c r="C37" s="4"/>
      <c r="D37" s="22">
        <f t="shared" ref="D37:K37" si="5">SUM(D6:D36)</f>
        <v>5839345</v>
      </c>
      <c r="E37" s="10">
        <f t="shared" si="5"/>
        <v>104872.03</v>
      </c>
      <c r="F37" s="10">
        <f t="shared" si="5"/>
        <v>190454.08</v>
      </c>
      <c r="G37" s="10">
        <f t="shared" si="5"/>
        <v>213130.12999999998</v>
      </c>
      <c r="H37" s="10">
        <f t="shared" si="5"/>
        <v>233251.45</v>
      </c>
      <c r="I37" s="10">
        <f t="shared" si="5"/>
        <v>717023.2</v>
      </c>
      <c r="J37" s="10">
        <f t="shared" si="5"/>
        <v>112587.5</v>
      </c>
      <c r="K37" s="10">
        <f t="shared" si="5"/>
        <v>0</v>
      </c>
      <c r="L37" s="10"/>
      <c r="M37" s="15">
        <f>SUM(M6:M36)</f>
        <v>1571318.3900000001</v>
      </c>
      <c r="N37" s="16">
        <f t="shared" si="4"/>
        <v>26.90915487952844</v>
      </c>
      <c r="O37" s="12">
        <f>แผนการใช้จ่าย!J78</f>
        <v>0</v>
      </c>
      <c r="P37" s="24">
        <f t="shared" si="1"/>
        <v>4268026.6099999994</v>
      </c>
    </row>
    <row r="38" spans="1:16" ht="22.5" customHeight="1" x14ac:dyDescent="0.55000000000000004">
      <c r="D38" s="26"/>
    </row>
    <row r="39" spans="1:16" ht="22.5" customHeight="1" x14ac:dyDescent="0.55000000000000004">
      <c r="D39" s="26"/>
    </row>
    <row r="40" spans="1:16" ht="22.5" customHeight="1" x14ac:dyDescent="0.55000000000000004">
      <c r="D40" s="26"/>
    </row>
    <row r="41" spans="1:16" ht="22.5" customHeight="1" x14ac:dyDescent="0.55000000000000004">
      <c r="D41" s="26"/>
    </row>
    <row r="42" spans="1:16" ht="22.5" customHeight="1" x14ac:dyDescent="0.55000000000000004">
      <c r="D42" s="26"/>
    </row>
    <row r="43" spans="1:16" ht="22.5" customHeight="1" x14ac:dyDescent="0.55000000000000004">
      <c r="D43" s="26"/>
    </row>
    <row r="44" spans="1:16" ht="22.5" customHeight="1" x14ac:dyDescent="0.55000000000000004">
      <c r="D44" s="26"/>
    </row>
    <row r="45" spans="1:16" ht="22.5" customHeight="1" x14ac:dyDescent="0.55000000000000004">
      <c r="D45" s="26"/>
    </row>
    <row r="46" spans="1:16" ht="22.5" customHeight="1" x14ac:dyDescent="0.55000000000000004">
      <c r="D46" s="26"/>
    </row>
    <row r="47" spans="1:16" ht="22.5" customHeight="1" x14ac:dyDescent="0.55000000000000004">
      <c r="D47" s="26"/>
    </row>
    <row r="48" spans="1:16" ht="22.5" customHeight="1" x14ac:dyDescent="0.55000000000000004">
      <c r="D48" s="26"/>
    </row>
    <row r="49" spans="4:4" ht="22.5" customHeight="1" x14ac:dyDescent="0.55000000000000004">
      <c r="D49" s="26"/>
    </row>
    <row r="50" spans="4:4" ht="22.5" customHeight="1" x14ac:dyDescent="0.55000000000000004">
      <c r="D50" s="26"/>
    </row>
    <row r="51" spans="4:4" ht="22.5" customHeight="1" x14ac:dyDescent="0.55000000000000004">
      <c r="D51" s="26"/>
    </row>
    <row r="52" spans="4:4" ht="22.5" customHeight="1" x14ac:dyDescent="0.55000000000000004">
      <c r="D52" s="26"/>
    </row>
    <row r="53" spans="4:4" ht="22.5" customHeight="1" x14ac:dyDescent="0.55000000000000004">
      <c r="D53" s="26"/>
    </row>
    <row r="54" spans="4:4" ht="22.5" customHeight="1" x14ac:dyDescent="0.55000000000000004">
      <c r="D54" s="26"/>
    </row>
    <row r="55" spans="4:4" ht="22.5" customHeight="1" x14ac:dyDescent="0.55000000000000004">
      <c r="D55" s="26"/>
    </row>
    <row r="56" spans="4:4" ht="22.5" customHeight="1" x14ac:dyDescent="0.55000000000000004">
      <c r="D56" s="26"/>
    </row>
    <row r="57" spans="4:4" ht="22.5" customHeight="1" x14ac:dyDescent="0.55000000000000004">
      <c r="D57" s="26"/>
    </row>
    <row r="58" spans="4:4" ht="22.5" customHeight="1" x14ac:dyDescent="0.55000000000000004">
      <c r="D58" s="26"/>
    </row>
    <row r="59" spans="4:4" ht="22.5" customHeight="1" x14ac:dyDescent="0.55000000000000004">
      <c r="D59" s="26"/>
    </row>
    <row r="60" spans="4:4" ht="22.5" customHeight="1" x14ac:dyDescent="0.55000000000000004">
      <c r="D60" s="26"/>
    </row>
    <row r="61" spans="4:4" ht="22.5" customHeight="1" x14ac:dyDescent="0.55000000000000004">
      <c r="D61" s="26"/>
    </row>
    <row r="62" spans="4:4" ht="22.5" customHeight="1" x14ac:dyDescent="0.55000000000000004">
      <c r="D62" s="26"/>
    </row>
    <row r="63" spans="4:4" ht="22.5" customHeight="1" x14ac:dyDescent="0.55000000000000004">
      <c r="D63" s="26"/>
    </row>
    <row r="64" spans="4:4" ht="22.5" customHeight="1" x14ac:dyDescent="0.55000000000000004">
      <c r="D64" s="26"/>
    </row>
    <row r="65" spans="4:4" ht="22.5" customHeight="1" x14ac:dyDescent="0.55000000000000004">
      <c r="D65" s="26"/>
    </row>
    <row r="66" spans="4:4" ht="22.5" customHeight="1" x14ac:dyDescent="0.55000000000000004">
      <c r="D66" s="26"/>
    </row>
    <row r="67" spans="4:4" ht="22.5" customHeight="1" x14ac:dyDescent="0.55000000000000004">
      <c r="D67" s="26"/>
    </row>
    <row r="68" spans="4:4" ht="22.5" customHeight="1" x14ac:dyDescent="0.55000000000000004">
      <c r="D68" s="26"/>
    </row>
    <row r="69" spans="4:4" ht="22.5" customHeight="1" x14ac:dyDescent="0.55000000000000004">
      <c r="D69" s="26"/>
    </row>
    <row r="70" spans="4:4" ht="22.5" customHeight="1" x14ac:dyDescent="0.55000000000000004">
      <c r="D70" s="26"/>
    </row>
    <row r="71" spans="4:4" ht="22.5" customHeight="1" x14ac:dyDescent="0.55000000000000004">
      <c r="D71" s="26"/>
    </row>
    <row r="72" spans="4:4" ht="22.5" customHeight="1" x14ac:dyDescent="0.55000000000000004">
      <c r="D72" s="26"/>
    </row>
    <row r="73" spans="4:4" ht="22.5" customHeight="1" x14ac:dyDescent="0.55000000000000004">
      <c r="D73" s="26"/>
    </row>
    <row r="74" spans="4:4" ht="22.5" customHeight="1" x14ac:dyDescent="0.55000000000000004">
      <c r="D74" s="26"/>
    </row>
    <row r="75" spans="4:4" ht="22.5" customHeight="1" x14ac:dyDescent="0.55000000000000004">
      <c r="D75" s="26"/>
    </row>
    <row r="76" spans="4:4" ht="22.5" customHeight="1" x14ac:dyDescent="0.55000000000000004">
      <c r="D76" s="26"/>
    </row>
    <row r="77" spans="4:4" ht="22.5" customHeight="1" x14ac:dyDescent="0.55000000000000004">
      <c r="D77" s="26"/>
    </row>
    <row r="78" spans="4:4" ht="22.5" customHeight="1" x14ac:dyDescent="0.55000000000000004">
      <c r="D78" s="26"/>
    </row>
    <row r="79" spans="4:4" ht="22.5" customHeight="1" x14ac:dyDescent="0.55000000000000004">
      <c r="D79" s="26"/>
    </row>
    <row r="80" spans="4:4" ht="22.5" customHeight="1" x14ac:dyDescent="0.55000000000000004">
      <c r="D80" s="26"/>
    </row>
    <row r="81" spans="4:4" ht="22.5" customHeight="1" x14ac:dyDescent="0.55000000000000004">
      <c r="D81" s="26"/>
    </row>
    <row r="82" spans="4:4" ht="22.5" customHeight="1" x14ac:dyDescent="0.55000000000000004">
      <c r="D82" s="26"/>
    </row>
    <row r="83" spans="4:4" ht="22.5" customHeight="1" x14ac:dyDescent="0.55000000000000004">
      <c r="D83" s="26"/>
    </row>
    <row r="84" spans="4:4" ht="22.5" customHeight="1" x14ac:dyDescent="0.55000000000000004">
      <c r="D84" s="26"/>
    </row>
    <row r="85" spans="4:4" ht="22.5" customHeight="1" x14ac:dyDescent="0.55000000000000004">
      <c r="D85" s="26"/>
    </row>
    <row r="86" spans="4:4" ht="22.5" customHeight="1" x14ac:dyDescent="0.55000000000000004">
      <c r="D86" s="26"/>
    </row>
    <row r="87" spans="4:4" ht="22.5" customHeight="1" x14ac:dyDescent="0.55000000000000004">
      <c r="D87" s="26"/>
    </row>
    <row r="88" spans="4:4" ht="22.5" customHeight="1" x14ac:dyDescent="0.55000000000000004">
      <c r="D88" s="26"/>
    </row>
    <row r="89" spans="4:4" ht="22.5" customHeight="1" x14ac:dyDescent="0.55000000000000004">
      <c r="D89" s="26"/>
    </row>
    <row r="90" spans="4:4" ht="22.5" customHeight="1" x14ac:dyDescent="0.55000000000000004">
      <c r="D90" s="26"/>
    </row>
    <row r="91" spans="4:4" ht="22.5" customHeight="1" x14ac:dyDescent="0.55000000000000004">
      <c r="D91" s="26"/>
    </row>
    <row r="92" spans="4:4" ht="22.5" customHeight="1" x14ac:dyDescent="0.55000000000000004">
      <c r="D92" s="26"/>
    </row>
    <row r="93" spans="4:4" ht="22.5" customHeight="1" x14ac:dyDescent="0.55000000000000004">
      <c r="D93" s="26"/>
    </row>
    <row r="94" spans="4:4" ht="22.5" customHeight="1" x14ac:dyDescent="0.55000000000000004">
      <c r="D94" s="26"/>
    </row>
    <row r="95" spans="4:4" ht="22.5" customHeight="1" x14ac:dyDescent="0.55000000000000004">
      <c r="D95" s="26"/>
    </row>
    <row r="96" spans="4:4" ht="22.5" customHeight="1" x14ac:dyDescent="0.55000000000000004">
      <c r="D96" s="26"/>
    </row>
    <row r="97" spans="4:4" ht="22.5" customHeight="1" x14ac:dyDescent="0.55000000000000004">
      <c r="D97" s="26"/>
    </row>
    <row r="98" spans="4:4" ht="22.5" customHeight="1" x14ac:dyDescent="0.55000000000000004">
      <c r="D98" s="26"/>
    </row>
    <row r="99" spans="4:4" ht="22.5" customHeight="1" x14ac:dyDescent="0.55000000000000004">
      <c r="D99" s="26"/>
    </row>
    <row r="100" spans="4:4" ht="22.5" customHeight="1" x14ac:dyDescent="0.55000000000000004">
      <c r="D100" s="26"/>
    </row>
    <row r="101" spans="4:4" ht="22.5" customHeight="1" x14ac:dyDescent="0.55000000000000004">
      <c r="D101" s="26"/>
    </row>
    <row r="102" spans="4:4" ht="22.5" customHeight="1" x14ac:dyDescent="0.55000000000000004">
      <c r="D102" s="26"/>
    </row>
    <row r="103" spans="4:4" ht="22.5" customHeight="1" x14ac:dyDescent="0.55000000000000004">
      <c r="D103" s="26"/>
    </row>
    <row r="104" spans="4:4" ht="22.5" customHeight="1" x14ac:dyDescent="0.55000000000000004">
      <c r="D104" s="26"/>
    </row>
    <row r="105" spans="4:4" ht="22.5" customHeight="1" x14ac:dyDescent="0.55000000000000004">
      <c r="D105" s="26"/>
    </row>
    <row r="106" spans="4:4" ht="22.5" customHeight="1" x14ac:dyDescent="0.55000000000000004">
      <c r="D106" s="26"/>
    </row>
    <row r="107" spans="4:4" ht="22.5" customHeight="1" x14ac:dyDescent="0.55000000000000004">
      <c r="D107" s="26"/>
    </row>
    <row r="108" spans="4:4" ht="22.5" customHeight="1" x14ac:dyDescent="0.55000000000000004">
      <c r="D108" s="26"/>
    </row>
    <row r="109" spans="4:4" ht="22.5" customHeight="1" x14ac:dyDescent="0.55000000000000004">
      <c r="D109" s="26"/>
    </row>
    <row r="110" spans="4:4" ht="22.5" customHeight="1" x14ac:dyDescent="0.55000000000000004">
      <c r="D110" s="26"/>
    </row>
    <row r="111" spans="4:4" ht="22.5" customHeight="1" x14ac:dyDescent="0.55000000000000004">
      <c r="D111" s="26"/>
    </row>
    <row r="112" spans="4:4" ht="22.5" customHeight="1" x14ac:dyDescent="0.55000000000000004">
      <c r="D112" s="26"/>
    </row>
    <row r="113" spans="4:4" ht="22.5" customHeight="1" x14ac:dyDescent="0.55000000000000004">
      <c r="D113" s="26"/>
    </row>
    <row r="114" spans="4:4" ht="22.5" customHeight="1" x14ac:dyDescent="0.55000000000000004">
      <c r="D114" s="26"/>
    </row>
    <row r="115" spans="4:4" ht="22.5" customHeight="1" x14ac:dyDescent="0.55000000000000004">
      <c r="D115" s="26"/>
    </row>
    <row r="116" spans="4:4" ht="22.5" customHeight="1" x14ac:dyDescent="0.55000000000000004">
      <c r="D116" s="26"/>
    </row>
    <row r="117" spans="4:4" ht="22.5" customHeight="1" x14ac:dyDescent="0.55000000000000004">
      <c r="D117" s="26"/>
    </row>
    <row r="118" spans="4:4" ht="22.5" customHeight="1" x14ac:dyDescent="0.55000000000000004">
      <c r="D118" s="26"/>
    </row>
    <row r="119" spans="4:4" ht="22.5" customHeight="1" x14ac:dyDescent="0.55000000000000004">
      <c r="D119" s="26"/>
    </row>
    <row r="120" spans="4:4" ht="22.5" customHeight="1" x14ac:dyDescent="0.55000000000000004">
      <c r="D120" s="26"/>
    </row>
    <row r="121" spans="4:4" ht="22.5" customHeight="1" x14ac:dyDescent="0.55000000000000004">
      <c r="D121" s="26"/>
    </row>
    <row r="122" spans="4:4" ht="22.5" customHeight="1" x14ac:dyDescent="0.55000000000000004">
      <c r="D122" s="26"/>
    </row>
    <row r="123" spans="4:4" ht="22.5" customHeight="1" x14ac:dyDescent="0.55000000000000004">
      <c r="D123" s="26"/>
    </row>
    <row r="124" spans="4:4" ht="22.5" customHeight="1" x14ac:dyDescent="0.55000000000000004">
      <c r="D124" s="26"/>
    </row>
    <row r="125" spans="4:4" ht="22.5" customHeight="1" x14ac:dyDescent="0.55000000000000004">
      <c r="D125" s="26"/>
    </row>
    <row r="126" spans="4:4" ht="22.5" customHeight="1" x14ac:dyDescent="0.55000000000000004">
      <c r="D126" s="26"/>
    </row>
    <row r="127" spans="4:4" ht="22.5" customHeight="1" x14ac:dyDescent="0.55000000000000004">
      <c r="D127" s="26"/>
    </row>
    <row r="128" spans="4:4" ht="22.5" customHeight="1" x14ac:dyDescent="0.55000000000000004">
      <c r="D128" s="26"/>
    </row>
    <row r="129" spans="4:4" ht="22.5" customHeight="1" x14ac:dyDescent="0.55000000000000004">
      <c r="D129" s="26"/>
    </row>
    <row r="130" spans="4:4" ht="22.5" customHeight="1" x14ac:dyDescent="0.55000000000000004">
      <c r="D130" s="26"/>
    </row>
    <row r="131" spans="4:4" ht="22.5" customHeight="1" x14ac:dyDescent="0.55000000000000004">
      <c r="D131" s="26"/>
    </row>
    <row r="132" spans="4:4" ht="22.5" customHeight="1" x14ac:dyDescent="0.55000000000000004">
      <c r="D132" s="26"/>
    </row>
    <row r="133" spans="4:4" ht="22.5" customHeight="1" x14ac:dyDescent="0.55000000000000004">
      <c r="D133" s="26"/>
    </row>
    <row r="134" spans="4:4" ht="22.5" customHeight="1" x14ac:dyDescent="0.55000000000000004">
      <c r="D134" s="26"/>
    </row>
    <row r="135" spans="4:4" ht="22.5" customHeight="1" x14ac:dyDescent="0.55000000000000004">
      <c r="D135" s="26"/>
    </row>
    <row r="136" spans="4:4" ht="22.5" customHeight="1" x14ac:dyDescent="0.55000000000000004">
      <c r="D136" s="26"/>
    </row>
    <row r="137" spans="4:4" ht="22.5" customHeight="1" x14ac:dyDescent="0.55000000000000004">
      <c r="D137" s="26"/>
    </row>
    <row r="138" spans="4:4" ht="22.5" customHeight="1" x14ac:dyDescent="0.55000000000000004">
      <c r="D138" s="26"/>
    </row>
    <row r="139" spans="4:4" ht="22.5" customHeight="1" x14ac:dyDescent="0.55000000000000004">
      <c r="D139" s="26"/>
    </row>
    <row r="140" spans="4:4" ht="22.5" customHeight="1" x14ac:dyDescent="0.55000000000000004">
      <c r="D140" s="26"/>
    </row>
    <row r="141" spans="4:4" ht="22.5" customHeight="1" x14ac:dyDescent="0.55000000000000004">
      <c r="D141" s="26"/>
    </row>
    <row r="142" spans="4:4" ht="22.5" customHeight="1" x14ac:dyDescent="0.55000000000000004">
      <c r="D142" s="26"/>
    </row>
    <row r="143" spans="4:4" ht="22.5" customHeight="1" x14ac:dyDescent="0.55000000000000004">
      <c r="D143" s="26"/>
    </row>
    <row r="144" spans="4:4" ht="22.5" customHeight="1" x14ac:dyDescent="0.55000000000000004">
      <c r="D144" s="26"/>
    </row>
    <row r="145" spans="4:4" ht="22.5" customHeight="1" x14ac:dyDescent="0.55000000000000004">
      <c r="D145" s="26"/>
    </row>
    <row r="146" spans="4:4" ht="22.5" customHeight="1" x14ac:dyDescent="0.55000000000000004">
      <c r="D146" s="26"/>
    </row>
    <row r="147" spans="4:4" ht="22.5" customHeight="1" x14ac:dyDescent="0.55000000000000004">
      <c r="D147" s="26"/>
    </row>
    <row r="148" spans="4:4" ht="22.5" customHeight="1" x14ac:dyDescent="0.55000000000000004">
      <c r="D148" s="26"/>
    </row>
    <row r="149" spans="4:4" ht="22.5" customHeight="1" x14ac:dyDescent="0.55000000000000004">
      <c r="D149" s="26"/>
    </row>
    <row r="150" spans="4:4" ht="22.5" customHeight="1" x14ac:dyDescent="0.55000000000000004">
      <c r="D150" s="26"/>
    </row>
    <row r="151" spans="4:4" ht="22.5" customHeight="1" x14ac:dyDescent="0.55000000000000004">
      <c r="D151" s="26"/>
    </row>
    <row r="152" spans="4:4" ht="22.5" customHeight="1" x14ac:dyDescent="0.55000000000000004">
      <c r="D152" s="26"/>
    </row>
    <row r="153" spans="4:4" ht="22.5" customHeight="1" x14ac:dyDescent="0.55000000000000004">
      <c r="D153" s="26"/>
    </row>
    <row r="154" spans="4:4" ht="22.5" customHeight="1" x14ac:dyDescent="0.55000000000000004">
      <c r="D154" s="26"/>
    </row>
    <row r="155" spans="4:4" ht="22.5" customHeight="1" x14ac:dyDescent="0.55000000000000004">
      <c r="D155" s="26"/>
    </row>
    <row r="156" spans="4:4" ht="22.5" customHeight="1" x14ac:dyDescent="0.55000000000000004">
      <c r="D156" s="26"/>
    </row>
    <row r="157" spans="4:4" ht="22.5" customHeight="1" x14ac:dyDescent="0.55000000000000004">
      <c r="D157" s="26"/>
    </row>
    <row r="158" spans="4:4" ht="22.5" customHeight="1" x14ac:dyDescent="0.55000000000000004">
      <c r="D158" s="26"/>
    </row>
    <row r="159" spans="4:4" ht="22.5" customHeight="1" x14ac:dyDescent="0.55000000000000004">
      <c r="D159" s="26"/>
    </row>
    <row r="160" spans="4:4" ht="22.5" customHeight="1" x14ac:dyDescent="0.55000000000000004">
      <c r="D160" s="26"/>
    </row>
    <row r="161" spans="4:4" ht="22.5" customHeight="1" x14ac:dyDescent="0.55000000000000004">
      <c r="D161" s="26"/>
    </row>
    <row r="162" spans="4:4" ht="22.5" customHeight="1" x14ac:dyDescent="0.55000000000000004">
      <c r="D162" s="26"/>
    </row>
    <row r="163" spans="4:4" ht="22.5" customHeight="1" x14ac:dyDescent="0.55000000000000004">
      <c r="D163" s="26"/>
    </row>
    <row r="164" spans="4:4" ht="22.5" customHeight="1" x14ac:dyDescent="0.55000000000000004">
      <c r="D164" s="26"/>
    </row>
    <row r="165" spans="4:4" ht="22.5" customHeight="1" x14ac:dyDescent="0.55000000000000004">
      <c r="D165" s="26"/>
    </row>
    <row r="166" spans="4:4" ht="22.5" customHeight="1" x14ac:dyDescent="0.55000000000000004">
      <c r="D166" s="26"/>
    </row>
    <row r="167" spans="4:4" ht="22.5" customHeight="1" x14ac:dyDescent="0.55000000000000004">
      <c r="D167" s="26"/>
    </row>
    <row r="168" spans="4:4" ht="22.5" customHeight="1" x14ac:dyDescent="0.55000000000000004">
      <c r="D168" s="26"/>
    </row>
    <row r="169" spans="4:4" ht="22.5" customHeight="1" x14ac:dyDescent="0.55000000000000004">
      <c r="D169" s="26"/>
    </row>
    <row r="170" spans="4:4" ht="22.5" customHeight="1" x14ac:dyDescent="0.55000000000000004">
      <c r="D170" s="26"/>
    </row>
    <row r="171" spans="4:4" ht="22.5" customHeight="1" x14ac:dyDescent="0.55000000000000004">
      <c r="D171" s="26"/>
    </row>
    <row r="172" spans="4:4" ht="22.5" customHeight="1" x14ac:dyDescent="0.55000000000000004">
      <c r="D172" s="26"/>
    </row>
    <row r="173" spans="4:4" ht="22.5" customHeight="1" x14ac:dyDescent="0.55000000000000004">
      <c r="D173" s="26"/>
    </row>
    <row r="174" spans="4:4" ht="22.5" customHeight="1" x14ac:dyDescent="0.55000000000000004">
      <c r="D174" s="26"/>
    </row>
    <row r="175" spans="4:4" ht="22.5" customHeight="1" x14ac:dyDescent="0.55000000000000004">
      <c r="D175" s="26"/>
    </row>
    <row r="176" spans="4:4" ht="22.5" customHeight="1" x14ac:dyDescent="0.55000000000000004">
      <c r="D176" s="26"/>
    </row>
    <row r="177" spans="4:4" ht="22.5" customHeight="1" x14ac:dyDescent="0.55000000000000004">
      <c r="D177" s="26"/>
    </row>
    <row r="178" spans="4:4" ht="22.5" customHeight="1" x14ac:dyDescent="0.55000000000000004">
      <c r="D178" s="26"/>
    </row>
    <row r="179" spans="4:4" ht="22.5" customHeight="1" x14ac:dyDescent="0.55000000000000004">
      <c r="D179" s="26"/>
    </row>
    <row r="180" spans="4:4" ht="22.5" customHeight="1" x14ac:dyDescent="0.55000000000000004">
      <c r="D180" s="26"/>
    </row>
    <row r="181" spans="4:4" ht="22.5" customHeight="1" x14ac:dyDescent="0.55000000000000004">
      <c r="D181" s="26"/>
    </row>
    <row r="182" spans="4:4" ht="22.5" customHeight="1" x14ac:dyDescent="0.55000000000000004">
      <c r="D182" s="26"/>
    </row>
    <row r="183" spans="4:4" ht="22.5" customHeight="1" x14ac:dyDescent="0.55000000000000004">
      <c r="D183" s="26"/>
    </row>
    <row r="184" spans="4:4" ht="22.5" customHeight="1" x14ac:dyDescent="0.55000000000000004">
      <c r="D184" s="26"/>
    </row>
    <row r="185" spans="4:4" ht="22.5" customHeight="1" x14ac:dyDescent="0.55000000000000004">
      <c r="D185" s="26"/>
    </row>
    <row r="186" spans="4:4" ht="22.5" customHeight="1" x14ac:dyDescent="0.55000000000000004">
      <c r="D186" s="26"/>
    </row>
    <row r="187" spans="4:4" ht="22.5" customHeight="1" x14ac:dyDescent="0.55000000000000004">
      <c r="D187" s="26"/>
    </row>
    <row r="188" spans="4:4" ht="22.5" customHeight="1" x14ac:dyDescent="0.55000000000000004">
      <c r="D188" s="26"/>
    </row>
    <row r="189" spans="4:4" ht="22.5" customHeight="1" x14ac:dyDescent="0.55000000000000004">
      <c r="D189" s="26"/>
    </row>
    <row r="190" spans="4:4" ht="22.5" customHeight="1" x14ac:dyDescent="0.55000000000000004">
      <c r="D190" s="26"/>
    </row>
    <row r="191" spans="4:4" ht="22.5" customHeight="1" x14ac:dyDescent="0.55000000000000004">
      <c r="D191" s="26"/>
    </row>
    <row r="192" spans="4:4" ht="22.5" customHeight="1" x14ac:dyDescent="0.55000000000000004">
      <c r="D192" s="26"/>
    </row>
    <row r="193" spans="4:4" ht="22.5" customHeight="1" x14ac:dyDescent="0.55000000000000004">
      <c r="D193" s="26"/>
    </row>
    <row r="194" spans="4:4" ht="22.5" customHeight="1" x14ac:dyDescent="0.55000000000000004">
      <c r="D194" s="26"/>
    </row>
    <row r="195" spans="4:4" ht="22.5" customHeight="1" x14ac:dyDescent="0.55000000000000004">
      <c r="D195" s="26"/>
    </row>
    <row r="196" spans="4:4" ht="22.5" customHeight="1" x14ac:dyDescent="0.55000000000000004">
      <c r="D196" s="26"/>
    </row>
    <row r="197" spans="4:4" ht="22.5" customHeight="1" x14ac:dyDescent="0.55000000000000004">
      <c r="D197" s="26"/>
    </row>
    <row r="198" spans="4:4" ht="22.5" customHeight="1" x14ac:dyDescent="0.55000000000000004">
      <c r="D198" s="26"/>
    </row>
    <row r="199" spans="4:4" ht="22.5" customHeight="1" x14ac:dyDescent="0.55000000000000004">
      <c r="D199" s="26"/>
    </row>
    <row r="200" spans="4:4" ht="22.5" customHeight="1" x14ac:dyDescent="0.55000000000000004">
      <c r="D200" s="26"/>
    </row>
    <row r="201" spans="4:4" ht="22.5" customHeight="1" x14ac:dyDescent="0.55000000000000004">
      <c r="D201" s="26"/>
    </row>
    <row r="202" spans="4:4" ht="22.5" customHeight="1" x14ac:dyDescent="0.55000000000000004">
      <c r="D202" s="26"/>
    </row>
    <row r="203" spans="4:4" ht="22.5" customHeight="1" x14ac:dyDescent="0.55000000000000004">
      <c r="D203" s="26"/>
    </row>
    <row r="204" spans="4:4" ht="22.5" customHeight="1" x14ac:dyDescent="0.55000000000000004">
      <c r="D204" s="26"/>
    </row>
    <row r="205" spans="4:4" ht="22.5" customHeight="1" x14ac:dyDescent="0.55000000000000004">
      <c r="D205" s="26"/>
    </row>
    <row r="206" spans="4:4" ht="22.5" customHeight="1" x14ac:dyDescent="0.55000000000000004">
      <c r="D206" s="26"/>
    </row>
    <row r="207" spans="4:4" ht="22.5" customHeight="1" x14ac:dyDescent="0.55000000000000004">
      <c r="D207" s="26"/>
    </row>
    <row r="208" spans="4:4" ht="22.5" customHeight="1" x14ac:dyDescent="0.55000000000000004">
      <c r="D208" s="26"/>
    </row>
    <row r="209" spans="4:4" ht="22.5" customHeight="1" x14ac:dyDescent="0.55000000000000004">
      <c r="D209" s="26"/>
    </row>
    <row r="210" spans="4:4" ht="22.5" customHeight="1" x14ac:dyDescent="0.55000000000000004">
      <c r="D210" s="26"/>
    </row>
    <row r="211" spans="4:4" ht="22.5" customHeight="1" x14ac:dyDescent="0.55000000000000004">
      <c r="D211" s="26"/>
    </row>
    <row r="212" spans="4:4" ht="22.5" customHeight="1" x14ac:dyDescent="0.55000000000000004">
      <c r="D212" s="26"/>
    </row>
    <row r="213" spans="4:4" ht="22.5" customHeight="1" x14ac:dyDescent="0.55000000000000004">
      <c r="D213" s="26"/>
    </row>
    <row r="214" spans="4:4" ht="22.5" customHeight="1" x14ac:dyDescent="0.55000000000000004">
      <c r="D214" s="26"/>
    </row>
    <row r="215" spans="4:4" ht="22.5" customHeight="1" x14ac:dyDescent="0.55000000000000004">
      <c r="D215" s="26"/>
    </row>
    <row r="216" spans="4:4" ht="22.5" customHeight="1" x14ac:dyDescent="0.55000000000000004">
      <c r="D216" s="26"/>
    </row>
    <row r="217" spans="4:4" ht="22.5" customHeight="1" x14ac:dyDescent="0.55000000000000004">
      <c r="D217" s="26"/>
    </row>
    <row r="218" spans="4:4" ht="22.5" customHeight="1" x14ac:dyDescent="0.55000000000000004">
      <c r="D218" s="26"/>
    </row>
    <row r="219" spans="4:4" ht="22.5" customHeight="1" x14ac:dyDescent="0.55000000000000004">
      <c r="D219" s="26"/>
    </row>
    <row r="220" spans="4:4" ht="22.5" customHeight="1" x14ac:dyDescent="0.55000000000000004">
      <c r="D220" s="26"/>
    </row>
    <row r="221" spans="4:4" ht="22.5" customHeight="1" x14ac:dyDescent="0.55000000000000004">
      <c r="D221" s="26"/>
    </row>
    <row r="222" spans="4:4" ht="22.5" customHeight="1" x14ac:dyDescent="0.55000000000000004">
      <c r="D222" s="26"/>
    </row>
    <row r="223" spans="4:4" ht="22.5" customHeight="1" x14ac:dyDescent="0.55000000000000004">
      <c r="D223" s="26"/>
    </row>
    <row r="224" spans="4:4" ht="22.5" customHeight="1" x14ac:dyDescent="0.55000000000000004">
      <c r="D224" s="26"/>
    </row>
    <row r="225" spans="4:4" ht="22.5" customHeight="1" x14ac:dyDescent="0.55000000000000004">
      <c r="D225" s="26"/>
    </row>
    <row r="226" spans="4:4" ht="22.5" customHeight="1" x14ac:dyDescent="0.55000000000000004">
      <c r="D226" s="26"/>
    </row>
    <row r="227" spans="4:4" ht="22.5" customHeight="1" x14ac:dyDescent="0.55000000000000004">
      <c r="D227" s="26"/>
    </row>
    <row r="228" spans="4:4" ht="22.5" customHeight="1" x14ac:dyDescent="0.55000000000000004">
      <c r="D228" s="26"/>
    </row>
    <row r="229" spans="4:4" ht="22.5" customHeight="1" x14ac:dyDescent="0.55000000000000004">
      <c r="D229" s="26"/>
    </row>
    <row r="230" spans="4:4" ht="22.5" customHeight="1" x14ac:dyDescent="0.55000000000000004">
      <c r="D230" s="26"/>
    </row>
    <row r="231" spans="4:4" ht="22.5" customHeight="1" x14ac:dyDescent="0.55000000000000004">
      <c r="D231" s="26"/>
    </row>
    <row r="232" spans="4:4" ht="22.5" customHeight="1" x14ac:dyDescent="0.55000000000000004">
      <c r="D232" s="26"/>
    </row>
    <row r="233" spans="4:4" ht="22.5" customHeight="1" x14ac:dyDescent="0.55000000000000004">
      <c r="D233" s="26"/>
    </row>
    <row r="234" spans="4:4" ht="22.5" customHeight="1" x14ac:dyDescent="0.55000000000000004">
      <c r="D234" s="26"/>
    </row>
    <row r="235" spans="4:4" ht="22.5" customHeight="1" x14ac:dyDescent="0.55000000000000004">
      <c r="D235" s="26"/>
    </row>
    <row r="236" spans="4:4" ht="22.5" customHeight="1" x14ac:dyDescent="0.55000000000000004">
      <c r="D236" s="26"/>
    </row>
    <row r="237" spans="4:4" ht="22.5" customHeight="1" x14ac:dyDescent="0.55000000000000004">
      <c r="D237" s="26"/>
    </row>
    <row r="238" spans="4:4" ht="22.5" customHeight="1" x14ac:dyDescent="0.55000000000000004">
      <c r="D238" s="26"/>
    </row>
    <row r="239" spans="4:4" ht="22.5" customHeight="1" x14ac:dyDescent="0.55000000000000004">
      <c r="D239" s="26"/>
    </row>
    <row r="240" spans="4:4" ht="22.5" customHeight="1" x14ac:dyDescent="0.55000000000000004">
      <c r="D240" s="26"/>
    </row>
    <row r="241" spans="4:4" ht="22.5" customHeight="1" x14ac:dyDescent="0.55000000000000004">
      <c r="D241" s="26"/>
    </row>
    <row r="242" spans="4:4" ht="22.5" customHeight="1" x14ac:dyDescent="0.55000000000000004">
      <c r="D242" s="26"/>
    </row>
    <row r="243" spans="4:4" ht="22.5" customHeight="1" x14ac:dyDescent="0.55000000000000004">
      <c r="D243" s="26"/>
    </row>
    <row r="244" spans="4:4" ht="22.5" customHeight="1" x14ac:dyDescent="0.55000000000000004">
      <c r="D244" s="26"/>
    </row>
    <row r="245" spans="4:4" ht="22.5" customHeight="1" x14ac:dyDescent="0.55000000000000004">
      <c r="D245" s="26"/>
    </row>
    <row r="246" spans="4:4" ht="22.5" customHeight="1" x14ac:dyDescent="0.55000000000000004">
      <c r="D246" s="26"/>
    </row>
    <row r="247" spans="4:4" ht="22.5" customHeight="1" x14ac:dyDescent="0.55000000000000004">
      <c r="D247" s="26"/>
    </row>
    <row r="248" spans="4:4" ht="22.5" customHeight="1" x14ac:dyDescent="0.55000000000000004">
      <c r="D248" s="26"/>
    </row>
    <row r="249" spans="4:4" ht="22.5" customHeight="1" x14ac:dyDescent="0.55000000000000004">
      <c r="D249" s="26"/>
    </row>
    <row r="250" spans="4:4" ht="22.5" customHeight="1" x14ac:dyDescent="0.55000000000000004">
      <c r="D250" s="26"/>
    </row>
    <row r="251" spans="4:4" ht="22.5" customHeight="1" x14ac:dyDescent="0.55000000000000004">
      <c r="D251" s="26"/>
    </row>
    <row r="252" spans="4:4" ht="22.5" customHeight="1" x14ac:dyDescent="0.55000000000000004">
      <c r="D252" s="26"/>
    </row>
    <row r="253" spans="4:4" ht="22.5" customHeight="1" x14ac:dyDescent="0.55000000000000004">
      <c r="D253" s="26"/>
    </row>
    <row r="254" spans="4:4" ht="22.5" customHeight="1" x14ac:dyDescent="0.55000000000000004">
      <c r="D254" s="26"/>
    </row>
    <row r="255" spans="4:4" ht="22.5" customHeight="1" x14ac:dyDescent="0.55000000000000004">
      <c r="D255" s="26"/>
    </row>
    <row r="256" spans="4:4" ht="22.5" customHeight="1" x14ac:dyDescent="0.55000000000000004">
      <c r="D256" s="26"/>
    </row>
    <row r="257" spans="4:4" ht="22.5" customHeight="1" x14ac:dyDescent="0.55000000000000004">
      <c r="D257" s="26"/>
    </row>
    <row r="258" spans="4:4" ht="22.5" customHeight="1" x14ac:dyDescent="0.55000000000000004">
      <c r="D258" s="26"/>
    </row>
    <row r="259" spans="4:4" ht="22.5" customHeight="1" x14ac:dyDescent="0.55000000000000004">
      <c r="D259" s="26"/>
    </row>
    <row r="260" spans="4:4" ht="22.5" customHeight="1" x14ac:dyDescent="0.55000000000000004">
      <c r="D260" s="26"/>
    </row>
    <row r="261" spans="4:4" ht="22.5" customHeight="1" x14ac:dyDescent="0.55000000000000004">
      <c r="D261" s="26"/>
    </row>
    <row r="262" spans="4:4" ht="22.5" customHeight="1" x14ac:dyDescent="0.55000000000000004">
      <c r="D262" s="26"/>
    </row>
    <row r="263" spans="4:4" ht="22.5" customHeight="1" x14ac:dyDescent="0.55000000000000004">
      <c r="D263" s="26"/>
    </row>
    <row r="264" spans="4:4" ht="22.5" customHeight="1" x14ac:dyDescent="0.55000000000000004">
      <c r="D264" s="26"/>
    </row>
    <row r="265" spans="4:4" ht="22.5" customHeight="1" x14ac:dyDescent="0.55000000000000004">
      <c r="D265" s="26"/>
    </row>
    <row r="266" spans="4:4" ht="22.5" customHeight="1" x14ac:dyDescent="0.55000000000000004">
      <c r="D266" s="26"/>
    </row>
    <row r="267" spans="4:4" ht="22.5" customHeight="1" x14ac:dyDescent="0.55000000000000004">
      <c r="D267" s="26"/>
    </row>
    <row r="268" spans="4:4" ht="22.5" customHeight="1" x14ac:dyDescent="0.55000000000000004">
      <c r="D268" s="26"/>
    </row>
    <row r="269" spans="4:4" ht="22.5" customHeight="1" x14ac:dyDescent="0.55000000000000004">
      <c r="D269" s="26"/>
    </row>
    <row r="270" spans="4:4" ht="22.5" customHeight="1" x14ac:dyDescent="0.55000000000000004">
      <c r="D270" s="26"/>
    </row>
    <row r="271" spans="4:4" ht="22.5" customHeight="1" x14ac:dyDescent="0.55000000000000004">
      <c r="D271" s="26"/>
    </row>
    <row r="272" spans="4:4" ht="22.5" customHeight="1" x14ac:dyDescent="0.55000000000000004">
      <c r="D272" s="26"/>
    </row>
    <row r="273" spans="4:4" ht="22.5" customHeight="1" x14ac:dyDescent="0.55000000000000004">
      <c r="D273" s="26"/>
    </row>
    <row r="274" spans="4:4" ht="22.5" customHeight="1" x14ac:dyDescent="0.55000000000000004">
      <c r="D274" s="26"/>
    </row>
    <row r="275" spans="4:4" ht="22.5" customHeight="1" x14ac:dyDescent="0.55000000000000004">
      <c r="D275" s="26"/>
    </row>
    <row r="276" spans="4:4" ht="22.5" customHeight="1" x14ac:dyDescent="0.55000000000000004">
      <c r="D276" s="26"/>
    </row>
    <row r="277" spans="4:4" ht="22.5" customHeight="1" x14ac:dyDescent="0.55000000000000004">
      <c r="D277" s="26"/>
    </row>
    <row r="278" spans="4:4" ht="22.5" customHeight="1" x14ac:dyDescent="0.55000000000000004">
      <c r="D278" s="26"/>
    </row>
    <row r="279" spans="4:4" ht="22.5" customHeight="1" x14ac:dyDescent="0.55000000000000004">
      <c r="D279" s="26"/>
    </row>
    <row r="280" spans="4:4" ht="22.5" customHeight="1" x14ac:dyDescent="0.55000000000000004">
      <c r="D280" s="26"/>
    </row>
    <row r="281" spans="4:4" ht="22.5" customHeight="1" x14ac:dyDescent="0.55000000000000004">
      <c r="D281" s="26"/>
    </row>
    <row r="282" spans="4:4" ht="22.5" customHeight="1" x14ac:dyDescent="0.55000000000000004">
      <c r="D282" s="26"/>
    </row>
    <row r="283" spans="4:4" ht="22.5" customHeight="1" x14ac:dyDescent="0.55000000000000004">
      <c r="D283" s="26"/>
    </row>
    <row r="284" spans="4:4" ht="22.5" customHeight="1" x14ac:dyDescent="0.55000000000000004">
      <c r="D284" s="26"/>
    </row>
    <row r="285" spans="4:4" ht="22.5" customHeight="1" x14ac:dyDescent="0.55000000000000004">
      <c r="D285" s="26"/>
    </row>
    <row r="286" spans="4:4" ht="22.5" customHeight="1" x14ac:dyDescent="0.55000000000000004">
      <c r="D286" s="26"/>
    </row>
    <row r="287" spans="4:4" ht="22.5" customHeight="1" x14ac:dyDescent="0.55000000000000004">
      <c r="D287" s="26"/>
    </row>
    <row r="288" spans="4:4" ht="22.5" customHeight="1" x14ac:dyDescent="0.55000000000000004">
      <c r="D288" s="26"/>
    </row>
    <row r="289" spans="4:4" ht="22.5" customHeight="1" x14ac:dyDescent="0.55000000000000004">
      <c r="D289" s="26"/>
    </row>
    <row r="290" spans="4:4" ht="22.5" customHeight="1" x14ac:dyDescent="0.55000000000000004">
      <c r="D290" s="26"/>
    </row>
    <row r="291" spans="4:4" ht="22.5" customHeight="1" x14ac:dyDescent="0.55000000000000004">
      <c r="D291" s="26"/>
    </row>
    <row r="292" spans="4:4" ht="22.5" customHeight="1" x14ac:dyDescent="0.55000000000000004">
      <c r="D292" s="26"/>
    </row>
    <row r="293" spans="4:4" ht="22.5" customHeight="1" x14ac:dyDescent="0.55000000000000004">
      <c r="D293" s="26"/>
    </row>
    <row r="294" spans="4:4" ht="22.5" customHeight="1" x14ac:dyDescent="0.55000000000000004">
      <c r="D294" s="26"/>
    </row>
    <row r="295" spans="4:4" ht="22.5" customHeight="1" x14ac:dyDescent="0.55000000000000004">
      <c r="D295" s="26"/>
    </row>
    <row r="296" spans="4:4" ht="22.5" customHeight="1" x14ac:dyDescent="0.55000000000000004">
      <c r="D296" s="26"/>
    </row>
    <row r="297" spans="4:4" ht="22.5" customHeight="1" x14ac:dyDescent="0.55000000000000004">
      <c r="D297" s="26"/>
    </row>
    <row r="298" spans="4:4" ht="22.5" customHeight="1" x14ac:dyDescent="0.55000000000000004">
      <c r="D298" s="26"/>
    </row>
    <row r="299" spans="4:4" ht="22.5" customHeight="1" x14ac:dyDescent="0.55000000000000004">
      <c r="D299" s="26"/>
    </row>
    <row r="300" spans="4:4" ht="22.5" customHeight="1" x14ac:dyDescent="0.55000000000000004">
      <c r="D300" s="26"/>
    </row>
    <row r="301" spans="4:4" ht="22.5" customHeight="1" x14ac:dyDescent="0.55000000000000004">
      <c r="D301" s="26"/>
    </row>
    <row r="302" spans="4:4" ht="22.5" customHeight="1" x14ac:dyDescent="0.55000000000000004">
      <c r="D302" s="26"/>
    </row>
    <row r="303" spans="4:4" ht="22.5" customHeight="1" x14ac:dyDescent="0.55000000000000004">
      <c r="D303" s="26"/>
    </row>
    <row r="304" spans="4:4" ht="22.5" customHeight="1" x14ac:dyDescent="0.55000000000000004">
      <c r="D304" s="26"/>
    </row>
    <row r="305" spans="4:4" ht="22.5" customHeight="1" x14ac:dyDescent="0.55000000000000004">
      <c r="D305" s="26"/>
    </row>
    <row r="306" spans="4:4" ht="22.5" customHeight="1" x14ac:dyDescent="0.55000000000000004">
      <c r="D306" s="26"/>
    </row>
    <row r="307" spans="4:4" ht="22.5" customHeight="1" x14ac:dyDescent="0.55000000000000004">
      <c r="D307" s="26"/>
    </row>
    <row r="308" spans="4:4" ht="22.5" customHeight="1" x14ac:dyDescent="0.55000000000000004">
      <c r="D308" s="26"/>
    </row>
    <row r="309" spans="4:4" ht="22.5" customHeight="1" x14ac:dyDescent="0.55000000000000004">
      <c r="D309" s="26"/>
    </row>
    <row r="310" spans="4:4" ht="22.5" customHeight="1" x14ac:dyDescent="0.55000000000000004">
      <c r="D310" s="26"/>
    </row>
    <row r="311" spans="4:4" ht="22.5" customHeight="1" x14ac:dyDescent="0.55000000000000004">
      <c r="D311" s="26"/>
    </row>
    <row r="312" spans="4:4" ht="22.5" customHeight="1" x14ac:dyDescent="0.55000000000000004">
      <c r="D312" s="26"/>
    </row>
    <row r="313" spans="4:4" ht="22.5" customHeight="1" x14ac:dyDescent="0.55000000000000004">
      <c r="D313" s="26"/>
    </row>
    <row r="314" spans="4:4" ht="22.5" customHeight="1" x14ac:dyDescent="0.55000000000000004">
      <c r="D314" s="26"/>
    </row>
    <row r="315" spans="4:4" ht="22.5" customHeight="1" x14ac:dyDescent="0.55000000000000004">
      <c r="D315" s="26"/>
    </row>
    <row r="316" spans="4:4" ht="22.5" customHeight="1" x14ac:dyDescent="0.55000000000000004">
      <c r="D316" s="26"/>
    </row>
    <row r="317" spans="4:4" ht="22.5" customHeight="1" x14ac:dyDescent="0.55000000000000004">
      <c r="D317" s="26"/>
    </row>
    <row r="318" spans="4:4" ht="22.5" customHeight="1" x14ac:dyDescent="0.55000000000000004">
      <c r="D318" s="26"/>
    </row>
    <row r="319" spans="4:4" ht="22.5" customHeight="1" x14ac:dyDescent="0.55000000000000004">
      <c r="D319" s="26"/>
    </row>
    <row r="320" spans="4:4" ht="22.5" customHeight="1" x14ac:dyDescent="0.55000000000000004">
      <c r="D320" s="26"/>
    </row>
    <row r="321" spans="4:4" ht="22.5" customHeight="1" x14ac:dyDescent="0.55000000000000004">
      <c r="D321" s="26"/>
    </row>
    <row r="322" spans="4:4" ht="22.5" customHeight="1" x14ac:dyDescent="0.55000000000000004">
      <c r="D322" s="26"/>
    </row>
    <row r="323" spans="4:4" ht="22.5" customHeight="1" x14ac:dyDescent="0.55000000000000004">
      <c r="D323" s="26"/>
    </row>
    <row r="324" spans="4:4" ht="22.5" customHeight="1" x14ac:dyDescent="0.55000000000000004">
      <c r="D324" s="26"/>
    </row>
    <row r="325" spans="4:4" ht="22.5" customHeight="1" x14ac:dyDescent="0.55000000000000004">
      <c r="D325" s="26"/>
    </row>
    <row r="326" spans="4:4" ht="22.5" customHeight="1" x14ac:dyDescent="0.55000000000000004">
      <c r="D326" s="26"/>
    </row>
    <row r="327" spans="4:4" ht="22.5" customHeight="1" x14ac:dyDescent="0.55000000000000004">
      <c r="D327" s="26"/>
    </row>
    <row r="328" spans="4:4" ht="22.5" customHeight="1" x14ac:dyDescent="0.55000000000000004">
      <c r="D328" s="26"/>
    </row>
    <row r="329" spans="4:4" ht="22.5" customHeight="1" x14ac:dyDescent="0.55000000000000004">
      <c r="D329" s="26"/>
    </row>
    <row r="330" spans="4:4" ht="22.5" customHeight="1" x14ac:dyDescent="0.55000000000000004">
      <c r="D330" s="26"/>
    </row>
    <row r="331" spans="4:4" ht="22.5" customHeight="1" x14ac:dyDescent="0.55000000000000004">
      <c r="D331" s="26"/>
    </row>
    <row r="332" spans="4:4" ht="22.5" customHeight="1" x14ac:dyDescent="0.55000000000000004">
      <c r="D332" s="26"/>
    </row>
    <row r="333" spans="4:4" ht="22.5" customHeight="1" x14ac:dyDescent="0.55000000000000004">
      <c r="D333" s="26"/>
    </row>
    <row r="334" spans="4:4" ht="22.5" customHeight="1" x14ac:dyDescent="0.55000000000000004">
      <c r="D334" s="26"/>
    </row>
    <row r="335" spans="4:4" ht="22.5" customHeight="1" x14ac:dyDescent="0.55000000000000004">
      <c r="D335" s="26"/>
    </row>
    <row r="336" spans="4:4" ht="22.5" customHeight="1" x14ac:dyDescent="0.55000000000000004">
      <c r="D336" s="26"/>
    </row>
    <row r="337" spans="4:4" ht="22.5" customHeight="1" x14ac:dyDescent="0.55000000000000004">
      <c r="D337" s="26"/>
    </row>
    <row r="338" spans="4:4" ht="22.5" customHeight="1" x14ac:dyDescent="0.55000000000000004">
      <c r="D338" s="26"/>
    </row>
    <row r="339" spans="4:4" ht="22.5" customHeight="1" x14ac:dyDescent="0.55000000000000004">
      <c r="D339" s="26"/>
    </row>
    <row r="340" spans="4:4" ht="22.5" customHeight="1" x14ac:dyDescent="0.55000000000000004">
      <c r="D340" s="26"/>
    </row>
    <row r="341" spans="4:4" ht="22.5" customHeight="1" x14ac:dyDescent="0.55000000000000004">
      <c r="D341" s="26"/>
    </row>
    <row r="342" spans="4:4" ht="22.5" customHeight="1" x14ac:dyDescent="0.55000000000000004">
      <c r="D342" s="26"/>
    </row>
    <row r="343" spans="4:4" ht="22.5" customHeight="1" x14ac:dyDescent="0.55000000000000004">
      <c r="D343" s="26"/>
    </row>
    <row r="344" spans="4:4" ht="22.5" customHeight="1" x14ac:dyDescent="0.55000000000000004">
      <c r="D344" s="26"/>
    </row>
    <row r="345" spans="4:4" ht="22.5" customHeight="1" x14ac:dyDescent="0.55000000000000004">
      <c r="D345" s="26"/>
    </row>
    <row r="346" spans="4:4" ht="22.5" customHeight="1" x14ac:dyDescent="0.55000000000000004">
      <c r="D346" s="26"/>
    </row>
    <row r="347" spans="4:4" ht="22.5" customHeight="1" x14ac:dyDescent="0.55000000000000004">
      <c r="D347" s="26"/>
    </row>
    <row r="348" spans="4:4" ht="22.5" customHeight="1" x14ac:dyDescent="0.55000000000000004">
      <c r="D348" s="26"/>
    </row>
    <row r="349" spans="4:4" ht="22.5" customHeight="1" x14ac:dyDescent="0.55000000000000004">
      <c r="D349" s="26"/>
    </row>
    <row r="350" spans="4:4" ht="22.5" customHeight="1" x14ac:dyDescent="0.55000000000000004">
      <c r="D350" s="26"/>
    </row>
    <row r="351" spans="4:4" ht="22.5" customHeight="1" x14ac:dyDescent="0.55000000000000004">
      <c r="D351" s="26"/>
    </row>
    <row r="352" spans="4:4" ht="22.5" customHeight="1" x14ac:dyDescent="0.55000000000000004">
      <c r="D352" s="26"/>
    </row>
    <row r="353" spans="4:4" ht="22.5" customHeight="1" x14ac:dyDescent="0.55000000000000004">
      <c r="D353" s="26"/>
    </row>
    <row r="354" spans="4:4" ht="22.5" customHeight="1" x14ac:dyDescent="0.55000000000000004">
      <c r="D354" s="26"/>
    </row>
    <row r="355" spans="4:4" ht="22.5" customHeight="1" x14ac:dyDescent="0.55000000000000004">
      <c r="D355" s="26"/>
    </row>
    <row r="356" spans="4:4" ht="22.5" customHeight="1" x14ac:dyDescent="0.55000000000000004">
      <c r="D356" s="26"/>
    </row>
    <row r="357" spans="4:4" ht="22.5" customHeight="1" x14ac:dyDescent="0.55000000000000004">
      <c r="D357" s="26"/>
    </row>
    <row r="358" spans="4:4" ht="22.5" customHeight="1" x14ac:dyDescent="0.55000000000000004">
      <c r="D358" s="26"/>
    </row>
    <row r="359" spans="4:4" ht="22.5" customHeight="1" x14ac:dyDescent="0.55000000000000004">
      <c r="D359" s="26"/>
    </row>
    <row r="360" spans="4:4" ht="22.5" customHeight="1" x14ac:dyDescent="0.55000000000000004">
      <c r="D360" s="26"/>
    </row>
    <row r="361" spans="4:4" ht="22.5" customHeight="1" x14ac:dyDescent="0.55000000000000004">
      <c r="D361" s="26"/>
    </row>
    <row r="362" spans="4:4" ht="22.5" customHeight="1" x14ac:dyDescent="0.55000000000000004">
      <c r="D362" s="26"/>
    </row>
    <row r="363" spans="4:4" ht="22.5" customHeight="1" x14ac:dyDescent="0.55000000000000004">
      <c r="D363" s="26"/>
    </row>
    <row r="364" spans="4:4" ht="22.5" customHeight="1" x14ac:dyDescent="0.55000000000000004">
      <c r="D364" s="26"/>
    </row>
    <row r="365" spans="4:4" ht="22.5" customHeight="1" x14ac:dyDescent="0.55000000000000004">
      <c r="D365" s="26"/>
    </row>
    <row r="366" spans="4:4" ht="22.5" customHeight="1" x14ac:dyDescent="0.55000000000000004">
      <c r="D366" s="26"/>
    </row>
    <row r="367" spans="4:4" ht="22.5" customHeight="1" x14ac:dyDescent="0.55000000000000004">
      <c r="D367" s="26"/>
    </row>
    <row r="368" spans="4:4" ht="22.5" customHeight="1" x14ac:dyDescent="0.55000000000000004">
      <c r="D368" s="26"/>
    </row>
    <row r="369" spans="4:4" ht="22.5" customHeight="1" x14ac:dyDescent="0.55000000000000004">
      <c r="D369" s="26"/>
    </row>
    <row r="370" spans="4:4" ht="22.5" customHeight="1" x14ac:dyDescent="0.55000000000000004">
      <c r="D370" s="26"/>
    </row>
    <row r="371" spans="4:4" ht="22.5" customHeight="1" x14ac:dyDescent="0.55000000000000004">
      <c r="D371" s="26"/>
    </row>
    <row r="372" spans="4:4" ht="22.5" customHeight="1" x14ac:dyDescent="0.55000000000000004">
      <c r="D372" s="26"/>
    </row>
    <row r="373" spans="4:4" ht="22.5" customHeight="1" x14ac:dyDescent="0.55000000000000004">
      <c r="D373" s="26"/>
    </row>
    <row r="374" spans="4:4" ht="22.5" customHeight="1" x14ac:dyDescent="0.55000000000000004">
      <c r="D374" s="26"/>
    </row>
    <row r="375" spans="4:4" ht="22.5" customHeight="1" x14ac:dyDescent="0.55000000000000004">
      <c r="D375" s="26"/>
    </row>
    <row r="376" spans="4:4" ht="22.5" customHeight="1" x14ac:dyDescent="0.55000000000000004">
      <c r="D376" s="26"/>
    </row>
    <row r="377" spans="4:4" ht="22.5" customHeight="1" x14ac:dyDescent="0.55000000000000004">
      <c r="D377" s="26"/>
    </row>
    <row r="378" spans="4:4" ht="22.5" customHeight="1" x14ac:dyDescent="0.55000000000000004">
      <c r="D378" s="26"/>
    </row>
    <row r="379" spans="4:4" ht="22.5" customHeight="1" x14ac:dyDescent="0.55000000000000004">
      <c r="D379" s="26"/>
    </row>
    <row r="380" spans="4:4" ht="22.5" customHeight="1" x14ac:dyDescent="0.55000000000000004">
      <c r="D380" s="26"/>
    </row>
    <row r="381" spans="4:4" ht="22.5" customHeight="1" x14ac:dyDescent="0.55000000000000004">
      <c r="D381" s="26"/>
    </row>
    <row r="382" spans="4:4" ht="22.5" customHeight="1" x14ac:dyDescent="0.55000000000000004">
      <c r="D382" s="26"/>
    </row>
    <row r="383" spans="4:4" ht="22.5" customHeight="1" x14ac:dyDescent="0.55000000000000004">
      <c r="D383" s="26"/>
    </row>
    <row r="384" spans="4:4" ht="22.5" customHeight="1" x14ac:dyDescent="0.55000000000000004">
      <c r="D384" s="26"/>
    </row>
    <row r="385" spans="4:4" ht="22.5" customHeight="1" x14ac:dyDescent="0.55000000000000004">
      <c r="D385" s="26"/>
    </row>
    <row r="386" spans="4:4" ht="22.5" customHeight="1" x14ac:dyDescent="0.55000000000000004">
      <c r="D386" s="26"/>
    </row>
    <row r="387" spans="4:4" ht="22.5" customHeight="1" x14ac:dyDescent="0.55000000000000004">
      <c r="D387" s="26"/>
    </row>
    <row r="388" spans="4:4" ht="22.5" customHeight="1" x14ac:dyDescent="0.55000000000000004">
      <c r="D388" s="26"/>
    </row>
    <row r="389" spans="4:4" ht="22.5" customHeight="1" x14ac:dyDescent="0.55000000000000004">
      <c r="D389" s="26"/>
    </row>
    <row r="390" spans="4:4" ht="22.5" customHeight="1" x14ac:dyDescent="0.55000000000000004">
      <c r="D390" s="26"/>
    </row>
    <row r="391" spans="4:4" ht="22.5" customHeight="1" x14ac:dyDescent="0.55000000000000004">
      <c r="D391" s="26"/>
    </row>
    <row r="392" spans="4:4" ht="22.5" customHeight="1" x14ac:dyDescent="0.55000000000000004">
      <c r="D392" s="26"/>
    </row>
    <row r="393" spans="4:4" ht="22.5" customHeight="1" x14ac:dyDescent="0.55000000000000004">
      <c r="D393" s="26"/>
    </row>
    <row r="394" spans="4:4" ht="22.5" customHeight="1" x14ac:dyDescent="0.55000000000000004">
      <c r="D394" s="26"/>
    </row>
    <row r="395" spans="4:4" ht="22.5" customHeight="1" x14ac:dyDescent="0.55000000000000004">
      <c r="D395" s="26"/>
    </row>
    <row r="396" spans="4:4" ht="22.5" customHeight="1" x14ac:dyDescent="0.55000000000000004">
      <c r="D396" s="26"/>
    </row>
    <row r="397" spans="4:4" ht="22.5" customHeight="1" x14ac:dyDescent="0.55000000000000004">
      <c r="D397" s="26"/>
    </row>
    <row r="398" spans="4:4" ht="22.5" customHeight="1" x14ac:dyDescent="0.55000000000000004">
      <c r="D398" s="26"/>
    </row>
    <row r="399" spans="4:4" ht="22.5" customHeight="1" x14ac:dyDescent="0.55000000000000004">
      <c r="D399" s="26"/>
    </row>
    <row r="400" spans="4:4" ht="22.5" customHeight="1" x14ac:dyDescent="0.55000000000000004">
      <c r="D400" s="26"/>
    </row>
    <row r="401" spans="4:4" ht="22.5" customHeight="1" x14ac:dyDescent="0.55000000000000004">
      <c r="D401" s="26"/>
    </row>
    <row r="402" spans="4:4" ht="22.5" customHeight="1" x14ac:dyDescent="0.55000000000000004">
      <c r="D402" s="26"/>
    </row>
    <row r="403" spans="4:4" ht="22.5" customHeight="1" x14ac:dyDescent="0.55000000000000004">
      <c r="D403" s="26"/>
    </row>
    <row r="404" spans="4:4" ht="22.5" customHeight="1" x14ac:dyDescent="0.55000000000000004">
      <c r="D404" s="26"/>
    </row>
    <row r="405" spans="4:4" ht="22.5" customHeight="1" x14ac:dyDescent="0.55000000000000004">
      <c r="D405" s="26"/>
    </row>
    <row r="406" spans="4:4" ht="22.5" customHeight="1" x14ac:dyDescent="0.55000000000000004">
      <c r="D406" s="26"/>
    </row>
    <row r="407" spans="4:4" ht="22.5" customHeight="1" x14ac:dyDescent="0.55000000000000004">
      <c r="D407" s="26"/>
    </row>
    <row r="408" spans="4:4" ht="22.5" customHeight="1" x14ac:dyDescent="0.55000000000000004">
      <c r="D408" s="26"/>
    </row>
    <row r="409" spans="4:4" ht="22.5" customHeight="1" x14ac:dyDescent="0.55000000000000004">
      <c r="D409" s="26"/>
    </row>
    <row r="410" spans="4:4" ht="22.5" customHeight="1" x14ac:dyDescent="0.55000000000000004">
      <c r="D410" s="26"/>
    </row>
    <row r="411" spans="4:4" ht="22.5" customHeight="1" x14ac:dyDescent="0.55000000000000004">
      <c r="D411" s="26"/>
    </row>
    <row r="412" spans="4:4" ht="22.5" customHeight="1" x14ac:dyDescent="0.55000000000000004">
      <c r="D412" s="26"/>
    </row>
    <row r="413" spans="4:4" ht="22.5" customHeight="1" x14ac:dyDescent="0.55000000000000004">
      <c r="D413" s="26"/>
    </row>
    <row r="414" spans="4:4" ht="22.5" customHeight="1" x14ac:dyDescent="0.55000000000000004">
      <c r="D414" s="26"/>
    </row>
    <row r="415" spans="4:4" ht="22.5" customHeight="1" x14ac:dyDescent="0.55000000000000004">
      <c r="D415" s="26"/>
    </row>
    <row r="416" spans="4:4" ht="22.5" customHeight="1" x14ac:dyDescent="0.55000000000000004">
      <c r="D416" s="26"/>
    </row>
    <row r="417" spans="4:4" ht="22.5" customHeight="1" x14ac:dyDescent="0.55000000000000004">
      <c r="D417" s="26"/>
    </row>
    <row r="418" spans="4:4" ht="22.5" customHeight="1" x14ac:dyDescent="0.55000000000000004">
      <c r="D418" s="26"/>
    </row>
    <row r="419" spans="4:4" ht="22.5" customHeight="1" x14ac:dyDescent="0.55000000000000004">
      <c r="D419" s="26"/>
    </row>
    <row r="420" spans="4:4" ht="22.5" customHeight="1" x14ac:dyDescent="0.55000000000000004">
      <c r="D420" s="26"/>
    </row>
    <row r="421" spans="4:4" ht="22.5" customHeight="1" x14ac:dyDescent="0.55000000000000004">
      <c r="D421" s="26"/>
    </row>
    <row r="422" spans="4:4" ht="22.5" customHeight="1" x14ac:dyDescent="0.55000000000000004">
      <c r="D422" s="26"/>
    </row>
    <row r="423" spans="4:4" ht="22.5" customHeight="1" x14ac:dyDescent="0.55000000000000004">
      <c r="D423" s="26"/>
    </row>
    <row r="424" spans="4:4" ht="22.5" customHeight="1" x14ac:dyDescent="0.55000000000000004">
      <c r="D424" s="26"/>
    </row>
    <row r="425" spans="4:4" ht="22.5" customHeight="1" x14ac:dyDescent="0.55000000000000004">
      <c r="D425" s="26"/>
    </row>
    <row r="426" spans="4:4" ht="22.5" customHeight="1" x14ac:dyDescent="0.55000000000000004">
      <c r="D426" s="26"/>
    </row>
    <row r="427" spans="4:4" ht="22.5" customHeight="1" x14ac:dyDescent="0.55000000000000004">
      <c r="D427" s="26"/>
    </row>
    <row r="428" spans="4:4" ht="22.5" customHeight="1" x14ac:dyDescent="0.55000000000000004">
      <c r="D428" s="26"/>
    </row>
    <row r="429" spans="4:4" ht="22.5" customHeight="1" x14ac:dyDescent="0.55000000000000004">
      <c r="D429" s="26"/>
    </row>
    <row r="430" spans="4:4" ht="22.5" customHeight="1" x14ac:dyDescent="0.55000000000000004">
      <c r="D430" s="26"/>
    </row>
    <row r="431" spans="4:4" ht="22.5" customHeight="1" x14ac:dyDescent="0.55000000000000004">
      <c r="D431" s="26"/>
    </row>
    <row r="432" spans="4:4" ht="22.5" customHeight="1" x14ac:dyDescent="0.55000000000000004">
      <c r="D432" s="26"/>
    </row>
    <row r="433" spans="4:4" ht="22.5" customHeight="1" x14ac:dyDescent="0.55000000000000004">
      <c r="D433" s="26"/>
    </row>
    <row r="434" spans="4:4" ht="22.5" customHeight="1" x14ac:dyDescent="0.55000000000000004">
      <c r="D434" s="26"/>
    </row>
    <row r="435" spans="4:4" ht="22.5" customHeight="1" x14ac:dyDescent="0.55000000000000004">
      <c r="D435" s="26"/>
    </row>
    <row r="436" spans="4:4" ht="22.5" customHeight="1" x14ac:dyDescent="0.55000000000000004">
      <c r="D436" s="26"/>
    </row>
    <row r="437" spans="4:4" ht="22.5" customHeight="1" x14ac:dyDescent="0.55000000000000004">
      <c r="D437" s="26"/>
    </row>
    <row r="438" spans="4:4" ht="22.5" customHeight="1" x14ac:dyDescent="0.55000000000000004">
      <c r="D438" s="26"/>
    </row>
    <row r="439" spans="4:4" ht="22.5" customHeight="1" x14ac:dyDescent="0.55000000000000004">
      <c r="D439" s="26"/>
    </row>
    <row r="440" spans="4:4" ht="22.5" customHeight="1" x14ac:dyDescent="0.55000000000000004">
      <c r="D440" s="26"/>
    </row>
    <row r="441" spans="4:4" ht="22.5" customHeight="1" x14ac:dyDescent="0.55000000000000004">
      <c r="D441" s="26"/>
    </row>
    <row r="442" spans="4:4" ht="22.5" customHeight="1" x14ac:dyDescent="0.55000000000000004">
      <c r="D442" s="26"/>
    </row>
    <row r="443" spans="4:4" ht="22.5" customHeight="1" x14ac:dyDescent="0.55000000000000004">
      <c r="D443" s="26"/>
    </row>
    <row r="444" spans="4:4" ht="22.5" customHeight="1" x14ac:dyDescent="0.55000000000000004">
      <c r="D444" s="26"/>
    </row>
    <row r="445" spans="4:4" ht="22.5" customHeight="1" x14ac:dyDescent="0.55000000000000004">
      <c r="D445" s="26"/>
    </row>
    <row r="446" spans="4:4" ht="22.5" customHeight="1" x14ac:dyDescent="0.55000000000000004">
      <c r="D446" s="26"/>
    </row>
    <row r="447" spans="4:4" ht="22.5" customHeight="1" x14ac:dyDescent="0.55000000000000004">
      <c r="D447" s="26"/>
    </row>
    <row r="448" spans="4:4" ht="22.5" customHeight="1" x14ac:dyDescent="0.55000000000000004">
      <c r="D448" s="26"/>
    </row>
    <row r="449" spans="4:4" ht="22.5" customHeight="1" x14ac:dyDescent="0.55000000000000004">
      <c r="D449" s="26"/>
    </row>
    <row r="450" spans="4:4" ht="22.5" customHeight="1" x14ac:dyDescent="0.55000000000000004">
      <c r="D450" s="26"/>
    </row>
    <row r="451" spans="4:4" ht="22.5" customHeight="1" x14ac:dyDescent="0.55000000000000004">
      <c r="D451" s="26"/>
    </row>
    <row r="452" spans="4:4" ht="22.5" customHeight="1" x14ac:dyDescent="0.55000000000000004">
      <c r="D452" s="26"/>
    </row>
    <row r="453" spans="4:4" ht="22.5" customHeight="1" x14ac:dyDescent="0.55000000000000004">
      <c r="D453" s="26"/>
    </row>
    <row r="454" spans="4:4" ht="22.5" customHeight="1" x14ac:dyDescent="0.55000000000000004">
      <c r="D454" s="26"/>
    </row>
    <row r="455" spans="4:4" ht="22.5" customHeight="1" x14ac:dyDescent="0.55000000000000004">
      <c r="D455" s="26"/>
    </row>
    <row r="456" spans="4:4" ht="22.5" customHeight="1" x14ac:dyDescent="0.55000000000000004">
      <c r="D456" s="26"/>
    </row>
    <row r="457" spans="4:4" ht="22.5" customHeight="1" x14ac:dyDescent="0.55000000000000004">
      <c r="D457" s="26"/>
    </row>
    <row r="458" spans="4:4" ht="22.5" customHeight="1" x14ac:dyDescent="0.55000000000000004">
      <c r="D458" s="26"/>
    </row>
    <row r="459" spans="4:4" ht="22.5" customHeight="1" x14ac:dyDescent="0.55000000000000004">
      <c r="D459" s="26"/>
    </row>
    <row r="460" spans="4:4" ht="22.5" customHeight="1" x14ac:dyDescent="0.55000000000000004">
      <c r="D460" s="26"/>
    </row>
    <row r="461" spans="4:4" ht="22.5" customHeight="1" x14ac:dyDescent="0.55000000000000004">
      <c r="D461" s="26"/>
    </row>
    <row r="462" spans="4:4" ht="22.5" customHeight="1" x14ac:dyDescent="0.55000000000000004">
      <c r="D462" s="26"/>
    </row>
    <row r="463" spans="4:4" ht="22.5" customHeight="1" x14ac:dyDescent="0.55000000000000004">
      <c r="D463" s="26"/>
    </row>
    <row r="464" spans="4:4" ht="22.5" customHeight="1" x14ac:dyDescent="0.55000000000000004">
      <c r="D464" s="26"/>
    </row>
    <row r="465" spans="4:4" ht="22.5" customHeight="1" x14ac:dyDescent="0.55000000000000004">
      <c r="D465" s="26"/>
    </row>
    <row r="466" spans="4:4" ht="22.5" customHeight="1" x14ac:dyDescent="0.55000000000000004">
      <c r="D466" s="26"/>
    </row>
    <row r="467" spans="4:4" ht="22.5" customHeight="1" x14ac:dyDescent="0.55000000000000004">
      <c r="D467" s="26"/>
    </row>
    <row r="468" spans="4:4" ht="22.5" customHeight="1" x14ac:dyDescent="0.55000000000000004">
      <c r="D468" s="26"/>
    </row>
    <row r="469" spans="4:4" ht="22.5" customHeight="1" x14ac:dyDescent="0.55000000000000004">
      <c r="D469" s="26"/>
    </row>
    <row r="470" spans="4:4" ht="22.5" customHeight="1" x14ac:dyDescent="0.55000000000000004">
      <c r="D470" s="26"/>
    </row>
    <row r="471" spans="4:4" ht="22.5" customHeight="1" x14ac:dyDescent="0.55000000000000004">
      <c r="D471" s="26"/>
    </row>
    <row r="472" spans="4:4" ht="22.5" customHeight="1" x14ac:dyDescent="0.55000000000000004">
      <c r="D472" s="26"/>
    </row>
    <row r="473" spans="4:4" ht="22.5" customHeight="1" x14ac:dyDescent="0.55000000000000004">
      <c r="D473" s="26"/>
    </row>
    <row r="474" spans="4:4" ht="22.5" customHeight="1" x14ac:dyDescent="0.55000000000000004">
      <c r="D474" s="26"/>
    </row>
    <row r="475" spans="4:4" ht="22.5" customHeight="1" x14ac:dyDescent="0.55000000000000004">
      <c r="D475" s="26"/>
    </row>
    <row r="476" spans="4:4" ht="22.5" customHeight="1" x14ac:dyDescent="0.55000000000000004">
      <c r="D476" s="26"/>
    </row>
    <row r="477" spans="4:4" ht="22.5" customHeight="1" x14ac:dyDescent="0.55000000000000004">
      <c r="D477" s="26"/>
    </row>
    <row r="478" spans="4:4" ht="22.5" customHeight="1" x14ac:dyDescent="0.55000000000000004">
      <c r="D478" s="26"/>
    </row>
    <row r="479" spans="4:4" ht="22.5" customHeight="1" x14ac:dyDescent="0.55000000000000004">
      <c r="D479" s="26"/>
    </row>
    <row r="480" spans="4:4" ht="22.5" customHeight="1" x14ac:dyDescent="0.55000000000000004">
      <c r="D480" s="26"/>
    </row>
    <row r="481" spans="4:4" ht="22.5" customHeight="1" x14ac:dyDescent="0.55000000000000004">
      <c r="D481" s="26"/>
    </row>
    <row r="482" spans="4:4" ht="22.5" customHeight="1" x14ac:dyDescent="0.55000000000000004">
      <c r="D482" s="26"/>
    </row>
    <row r="483" spans="4:4" ht="22.5" customHeight="1" x14ac:dyDescent="0.55000000000000004">
      <c r="D483" s="26"/>
    </row>
    <row r="484" spans="4:4" ht="22.5" customHeight="1" x14ac:dyDescent="0.55000000000000004">
      <c r="D484" s="26"/>
    </row>
    <row r="485" spans="4:4" ht="22.5" customHeight="1" x14ac:dyDescent="0.55000000000000004">
      <c r="D485" s="26"/>
    </row>
    <row r="486" spans="4:4" ht="22.5" customHeight="1" x14ac:dyDescent="0.55000000000000004">
      <c r="D486" s="26"/>
    </row>
    <row r="487" spans="4:4" ht="22.5" customHeight="1" x14ac:dyDescent="0.55000000000000004">
      <c r="D487" s="26"/>
    </row>
    <row r="488" spans="4:4" ht="22.5" customHeight="1" x14ac:dyDescent="0.55000000000000004">
      <c r="D488" s="26"/>
    </row>
    <row r="489" spans="4:4" ht="22.5" customHeight="1" x14ac:dyDescent="0.55000000000000004">
      <c r="D489" s="26"/>
    </row>
    <row r="490" spans="4:4" ht="22.5" customHeight="1" x14ac:dyDescent="0.55000000000000004">
      <c r="D490" s="26"/>
    </row>
    <row r="491" spans="4:4" ht="22.5" customHeight="1" x14ac:dyDescent="0.55000000000000004">
      <c r="D491" s="26"/>
    </row>
    <row r="492" spans="4:4" ht="22.5" customHeight="1" x14ac:dyDescent="0.55000000000000004">
      <c r="D492" s="26"/>
    </row>
    <row r="493" spans="4:4" ht="22.5" customHeight="1" x14ac:dyDescent="0.55000000000000004">
      <c r="D493" s="26"/>
    </row>
    <row r="494" spans="4:4" ht="22.5" customHeight="1" x14ac:dyDescent="0.55000000000000004">
      <c r="D494" s="26"/>
    </row>
    <row r="495" spans="4:4" ht="22.5" customHeight="1" x14ac:dyDescent="0.55000000000000004">
      <c r="D495" s="26"/>
    </row>
    <row r="496" spans="4:4" ht="22.5" customHeight="1" x14ac:dyDescent="0.55000000000000004">
      <c r="D496" s="26"/>
    </row>
    <row r="497" spans="4:4" ht="22.5" customHeight="1" x14ac:dyDescent="0.55000000000000004">
      <c r="D497" s="26"/>
    </row>
    <row r="498" spans="4:4" ht="22.5" customHeight="1" x14ac:dyDescent="0.55000000000000004">
      <c r="D498" s="26"/>
    </row>
    <row r="499" spans="4:4" ht="22.5" customHeight="1" x14ac:dyDescent="0.55000000000000004">
      <c r="D499" s="26"/>
    </row>
    <row r="500" spans="4:4" ht="22.5" customHeight="1" x14ac:dyDescent="0.55000000000000004">
      <c r="D500" s="26"/>
    </row>
    <row r="501" spans="4:4" ht="22.5" customHeight="1" x14ac:dyDescent="0.55000000000000004">
      <c r="D501" s="26"/>
    </row>
    <row r="502" spans="4:4" ht="22.5" customHeight="1" x14ac:dyDescent="0.55000000000000004">
      <c r="D502" s="26"/>
    </row>
    <row r="503" spans="4:4" ht="22.5" customHeight="1" x14ac:dyDescent="0.55000000000000004">
      <c r="D503" s="26"/>
    </row>
    <row r="504" spans="4:4" ht="22.5" customHeight="1" x14ac:dyDescent="0.55000000000000004">
      <c r="D504" s="26"/>
    </row>
    <row r="505" spans="4:4" ht="22.5" customHeight="1" x14ac:dyDescent="0.55000000000000004">
      <c r="D505" s="26"/>
    </row>
    <row r="506" spans="4:4" ht="22.5" customHeight="1" x14ac:dyDescent="0.55000000000000004">
      <c r="D506" s="26"/>
    </row>
    <row r="507" spans="4:4" ht="22.5" customHeight="1" x14ac:dyDescent="0.55000000000000004">
      <c r="D507" s="26"/>
    </row>
    <row r="508" spans="4:4" ht="22.5" customHeight="1" x14ac:dyDescent="0.55000000000000004">
      <c r="D508" s="26"/>
    </row>
    <row r="509" spans="4:4" ht="22.5" customHeight="1" x14ac:dyDescent="0.55000000000000004">
      <c r="D509" s="26"/>
    </row>
    <row r="510" spans="4:4" ht="22.5" customHeight="1" x14ac:dyDescent="0.55000000000000004">
      <c r="D510" s="26"/>
    </row>
    <row r="511" spans="4:4" ht="22.5" customHeight="1" x14ac:dyDescent="0.55000000000000004">
      <c r="D511" s="26"/>
    </row>
    <row r="512" spans="4:4" ht="22.5" customHeight="1" x14ac:dyDescent="0.55000000000000004">
      <c r="D512" s="26"/>
    </row>
    <row r="513" spans="4:4" ht="22.5" customHeight="1" x14ac:dyDescent="0.55000000000000004">
      <c r="D513" s="26"/>
    </row>
    <row r="514" spans="4:4" ht="22.5" customHeight="1" x14ac:dyDescent="0.55000000000000004">
      <c r="D514" s="26"/>
    </row>
    <row r="515" spans="4:4" ht="22.5" customHeight="1" x14ac:dyDescent="0.55000000000000004">
      <c r="D515" s="26"/>
    </row>
    <row r="516" spans="4:4" ht="22.5" customHeight="1" x14ac:dyDescent="0.55000000000000004">
      <c r="D516" s="26"/>
    </row>
    <row r="517" spans="4:4" ht="22.5" customHeight="1" x14ac:dyDescent="0.55000000000000004">
      <c r="D517" s="26"/>
    </row>
    <row r="518" spans="4:4" ht="22.5" customHeight="1" x14ac:dyDescent="0.55000000000000004">
      <c r="D518" s="26"/>
    </row>
    <row r="519" spans="4:4" ht="22.5" customHeight="1" x14ac:dyDescent="0.55000000000000004">
      <c r="D519" s="26"/>
    </row>
    <row r="520" spans="4:4" ht="22.5" customHeight="1" x14ac:dyDescent="0.55000000000000004">
      <c r="D520" s="26"/>
    </row>
    <row r="521" spans="4:4" ht="22.5" customHeight="1" x14ac:dyDescent="0.55000000000000004">
      <c r="D521" s="26"/>
    </row>
    <row r="522" spans="4:4" ht="22.5" customHeight="1" x14ac:dyDescent="0.55000000000000004">
      <c r="D522" s="26"/>
    </row>
    <row r="523" spans="4:4" ht="22.5" customHeight="1" x14ac:dyDescent="0.55000000000000004">
      <c r="D523" s="26"/>
    </row>
    <row r="524" spans="4:4" ht="22.5" customHeight="1" x14ac:dyDescent="0.55000000000000004">
      <c r="D524" s="26"/>
    </row>
    <row r="525" spans="4:4" ht="22.5" customHeight="1" x14ac:dyDescent="0.55000000000000004">
      <c r="D525" s="26"/>
    </row>
    <row r="526" spans="4:4" ht="22.5" customHeight="1" x14ac:dyDescent="0.55000000000000004">
      <c r="D526" s="26"/>
    </row>
    <row r="527" spans="4:4" ht="22.5" customHeight="1" x14ac:dyDescent="0.55000000000000004">
      <c r="D527" s="26"/>
    </row>
    <row r="528" spans="4:4" ht="22.5" customHeight="1" x14ac:dyDescent="0.55000000000000004">
      <c r="D528" s="26"/>
    </row>
    <row r="529" spans="4:4" ht="22.5" customHeight="1" x14ac:dyDescent="0.55000000000000004">
      <c r="D529" s="26"/>
    </row>
    <row r="530" spans="4:4" ht="22.5" customHeight="1" x14ac:dyDescent="0.55000000000000004">
      <c r="D530" s="26"/>
    </row>
    <row r="531" spans="4:4" ht="22.5" customHeight="1" x14ac:dyDescent="0.55000000000000004">
      <c r="D531" s="26"/>
    </row>
    <row r="532" spans="4:4" ht="22.5" customHeight="1" x14ac:dyDescent="0.55000000000000004">
      <c r="D532" s="26"/>
    </row>
    <row r="533" spans="4:4" ht="22.5" customHeight="1" x14ac:dyDescent="0.55000000000000004">
      <c r="D533" s="26"/>
    </row>
    <row r="534" spans="4:4" ht="22.5" customHeight="1" x14ac:dyDescent="0.55000000000000004">
      <c r="D534" s="26"/>
    </row>
    <row r="535" spans="4:4" ht="22.5" customHeight="1" x14ac:dyDescent="0.55000000000000004">
      <c r="D535" s="26"/>
    </row>
    <row r="536" spans="4:4" ht="22.5" customHeight="1" x14ac:dyDescent="0.55000000000000004">
      <c r="D536" s="26"/>
    </row>
    <row r="537" spans="4:4" ht="22.5" customHeight="1" x14ac:dyDescent="0.55000000000000004">
      <c r="D537" s="26"/>
    </row>
    <row r="538" spans="4:4" ht="22.5" customHeight="1" x14ac:dyDescent="0.55000000000000004">
      <c r="D538" s="26"/>
    </row>
    <row r="539" spans="4:4" ht="22.5" customHeight="1" x14ac:dyDescent="0.55000000000000004">
      <c r="D539" s="26"/>
    </row>
    <row r="540" spans="4:4" ht="22.5" customHeight="1" x14ac:dyDescent="0.55000000000000004">
      <c r="D540" s="26"/>
    </row>
    <row r="541" spans="4:4" ht="22.5" customHeight="1" x14ac:dyDescent="0.55000000000000004">
      <c r="D541" s="26"/>
    </row>
    <row r="542" spans="4:4" ht="22.5" customHeight="1" x14ac:dyDescent="0.55000000000000004">
      <c r="D542" s="26"/>
    </row>
    <row r="543" spans="4:4" ht="22.5" customHeight="1" x14ac:dyDescent="0.55000000000000004">
      <c r="D543" s="26"/>
    </row>
    <row r="544" spans="4:4" ht="22.5" customHeight="1" x14ac:dyDescent="0.55000000000000004">
      <c r="D544" s="26"/>
    </row>
    <row r="545" spans="4:4" ht="22.5" customHeight="1" x14ac:dyDescent="0.55000000000000004">
      <c r="D545" s="26"/>
    </row>
    <row r="546" spans="4:4" ht="22.5" customHeight="1" x14ac:dyDescent="0.55000000000000004">
      <c r="D546" s="26"/>
    </row>
    <row r="547" spans="4:4" ht="22.5" customHeight="1" x14ac:dyDescent="0.55000000000000004">
      <c r="D547" s="26"/>
    </row>
    <row r="548" spans="4:4" ht="22.5" customHeight="1" x14ac:dyDescent="0.55000000000000004">
      <c r="D548" s="26"/>
    </row>
    <row r="549" spans="4:4" ht="22.5" customHeight="1" x14ac:dyDescent="0.55000000000000004">
      <c r="D549" s="26"/>
    </row>
    <row r="550" spans="4:4" ht="22.5" customHeight="1" x14ac:dyDescent="0.55000000000000004">
      <c r="D550" s="26"/>
    </row>
    <row r="551" spans="4:4" ht="22.5" customHeight="1" x14ac:dyDescent="0.55000000000000004">
      <c r="D551" s="26"/>
    </row>
    <row r="552" spans="4:4" ht="22.5" customHeight="1" x14ac:dyDescent="0.55000000000000004">
      <c r="D552" s="26"/>
    </row>
    <row r="553" spans="4:4" ht="22.5" customHeight="1" x14ac:dyDescent="0.55000000000000004">
      <c r="D553" s="26"/>
    </row>
    <row r="554" spans="4:4" ht="22.5" customHeight="1" x14ac:dyDescent="0.55000000000000004">
      <c r="D554" s="26"/>
    </row>
    <row r="555" spans="4:4" ht="22.5" customHeight="1" x14ac:dyDescent="0.55000000000000004">
      <c r="D555" s="26"/>
    </row>
    <row r="556" spans="4:4" ht="22.5" customHeight="1" x14ac:dyDescent="0.55000000000000004">
      <c r="D556" s="26"/>
    </row>
    <row r="557" spans="4:4" ht="22.5" customHeight="1" x14ac:dyDescent="0.55000000000000004">
      <c r="D557" s="26"/>
    </row>
    <row r="558" spans="4:4" ht="22.5" customHeight="1" x14ac:dyDescent="0.55000000000000004">
      <c r="D558" s="26"/>
    </row>
    <row r="559" spans="4:4" ht="22.5" customHeight="1" x14ac:dyDescent="0.55000000000000004">
      <c r="D559" s="26"/>
    </row>
    <row r="560" spans="4:4" ht="22.5" customHeight="1" x14ac:dyDescent="0.55000000000000004">
      <c r="D560" s="26"/>
    </row>
    <row r="561" spans="4:4" ht="22.5" customHeight="1" x14ac:dyDescent="0.55000000000000004">
      <c r="D561" s="26"/>
    </row>
    <row r="562" spans="4:4" ht="22.5" customHeight="1" x14ac:dyDescent="0.55000000000000004">
      <c r="D562" s="26"/>
    </row>
    <row r="563" spans="4:4" ht="22.5" customHeight="1" x14ac:dyDescent="0.55000000000000004">
      <c r="D563" s="26"/>
    </row>
    <row r="564" spans="4:4" ht="22.5" customHeight="1" x14ac:dyDescent="0.55000000000000004">
      <c r="D564" s="26"/>
    </row>
    <row r="565" spans="4:4" ht="22.5" customHeight="1" x14ac:dyDescent="0.55000000000000004">
      <c r="D565" s="26"/>
    </row>
    <row r="566" spans="4:4" ht="22.5" customHeight="1" x14ac:dyDescent="0.55000000000000004">
      <c r="D566" s="26"/>
    </row>
    <row r="567" spans="4:4" ht="22.5" customHeight="1" x14ac:dyDescent="0.55000000000000004">
      <c r="D567" s="26"/>
    </row>
    <row r="568" spans="4:4" ht="22.5" customHeight="1" x14ac:dyDescent="0.55000000000000004">
      <c r="D568" s="26"/>
    </row>
    <row r="569" spans="4:4" ht="22.5" customHeight="1" x14ac:dyDescent="0.55000000000000004">
      <c r="D569" s="26"/>
    </row>
    <row r="570" spans="4:4" ht="22.5" customHeight="1" x14ac:dyDescent="0.55000000000000004">
      <c r="D570" s="26"/>
    </row>
    <row r="571" spans="4:4" ht="22.5" customHeight="1" x14ac:dyDescent="0.55000000000000004">
      <c r="D571" s="26"/>
    </row>
    <row r="572" spans="4:4" ht="22.5" customHeight="1" x14ac:dyDescent="0.55000000000000004">
      <c r="D572" s="26"/>
    </row>
    <row r="573" spans="4:4" ht="22.5" customHeight="1" x14ac:dyDescent="0.55000000000000004">
      <c r="D573" s="26"/>
    </row>
    <row r="574" spans="4:4" ht="22.5" customHeight="1" x14ac:dyDescent="0.55000000000000004">
      <c r="D574" s="26"/>
    </row>
    <row r="575" spans="4:4" ht="22.5" customHeight="1" x14ac:dyDescent="0.55000000000000004">
      <c r="D575" s="26"/>
    </row>
    <row r="576" spans="4:4" ht="22.5" customHeight="1" x14ac:dyDescent="0.55000000000000004">
      <c r="D576" s="26"/>
    </row>
    <row r="577" spans="4:4" ht="22.5" customHeight="1" x14ac:dyDescent="0.55000000000000004">
      <c r="D577" s="26"/>
    </row>
    <row r="578" spans="4:4" ht="22.5" customHeight="1" x14ac:dyDescent="0.55000000000000004">
      <c r="D578" s="26"/>
    </row>
    <row r="579" spans="4:4" ht="22.5" customHeight="1" x14ac:dyDescent="0.55000000000000004">
      <c r="D579" s="26"/>
    </row>
    <row r="580" spans="4:4" ht="22.5" customHeight="1" x14ac:dyDescent="0.55000000000000004">
      <c r="D580" s="26"/>
    </row>
    <row r="581" spans="4:4" ht="22.5" customHeight="1" x14ac:dyDescent="0.55000000000000004">
      <c r="D581" s="26"/>
    </row>
    <row r="582" spans="4:4" ht="22.5" customHeight="1" x14ac:dyDescent="0.55000000000000004">
      <c r="D582" s="26"/>
    </row>
    <row r="583" spans="4:4" ht="22.5" customHeight="1" x14ac:dyDescent="0.55000000000000004">
      <c r="D583" s="26"/>
    </row>
    <row r="584" spans="4:4" ht="22.5" customHeight="1" x14ac:dyDescent="0.55000000000000004">
      <c r="D584" s="26"/>
    </row>
    <row r="585" spans="4:4" ht="22.5" customHeight="1" x14ac:dyDescent="0.55000000000000004">
      <c r="D585" s="26"/>
    </row>
    <row r="586" spans="4:4" ht="22.5" customHeight="1" x14ac:dyDescent="0.55000000000000004">
      <c r="D586" s="26"/>
    </row>
    <row r="587" spans="4:4" ht="22.5" customHeight="1" x14ac:dyDescent="0.55000000000000004">
      <c r="D587" s="26"/>
    </row>
    <row r="588" spans="4:4" ht="22.5" customHeight="1" x14ac:dyDescent="0.55000000000000004">
      <c r="D588" s="26"/>
    </row>
    <row r="589" spans="4:4" ht="22.5" customHeight="1" x14ac:dyDescent="0.55000000000000004">
      <c r="D589" s="26"/>
    </row>
    <row r="590" spans="4:4" ht="22.5" customHeight="1" x14ac:dyDescent="0.55000000000000004">
      <c r="D590" s="26"/>
    </row>
    <row r="591" spans="4:4" ht="22.5" customHeight="1" x14ac:dyDescent="0.55000000000000004">
      <c r="D591" s="26"/>
    </row>
    <row r="592" spans="4:4" ht="22.5" customHeight="1" x14ac:dyDescent="0.55000000000000004">
      <c r="D592" s="26"/>
    </row>
    <row r="593" spans="4:4" ht="22.5" customHeight="1" x14ac:dyDescent="0.55000000000000004">
      <c r="D593" s="26"/>
    </row>
    <row r="594" spans="4:4" ht="22.5" customHeight="1" x14ac:dyDescent="0.55000000000000004">
      <c r="D594" s="26"/>
    </row>
    <row r="595" spans="4:4" ht="22.5" customHeight="1" x14ac:dyDescent="0.55000000000000004">
      <c r="D595" s="26"/>
    </row>
    <row r="596" spans="4:4" ht="22.5" customHeight="1" x14ac:dyDescent="0.55000000000000004">
      <c r="D596" s="26"/>
    </row>
    <row r="597" spans="4:4" ht="22.5" customHeight="1" x14ac:dyDescent="0.55000000000000004">
      <c r="D597" s="26"/>
    </row>
    <row r="598" spans="4:4" ht="22.5" customHeight="1" x14ac:dyDescent="0.55000000000000004">
      <c r="D598" s="26"/>
    </row>
    <row r="599" spans="4:4" ht="22.5" customHeight="1" x14ac:dyDescent="0.55000000000000004">
      <c r="D599" s="26"/>
    </row>
    <row r="600" spans="4:4" ht="22.5" customHeight="1" x14ac:dyDescent="0.55000000000000004">
      <c r="D600" s="26"/>
    </row>
    <row r="601" spans="4:4" ht="22.5" customHeight="1" x14ac:dyDescent="0.55000000000000004">
      <c r="D601" s="26"/>
    </row>
    <row r="602" spans="4:4" ht="22.5" customHeight="1" x14ac:dyDescent="0.55000000000000004">
      <c r="D602" s="26"/>
    </row>
    <row r="603" spans="4:4" ht="22.5" customHeight="1" x14ac:dyDescent="0.55000000000000004">
      <c r="D603" s="26"/>
    </row>
    <row r="604" spans="4:4" ht="22.5" customHeight="1" x14ac:dyDescent="0.55000000000000004">
      <c r="D604" s="26"/>
    </row>
    <row r="605" spans="4:4" ht="22.5" customHeight="1" x14ac:dyDescent="0.55000000000000004">
      <c r="D605" s="26"/>
    </row>
    <row r="606" spans="4:4" ht="22.5" customHeight="1" x14ac:dyDescent="0.55000000000000004">
      <c r="D606" s="26"/>
    </row>
    <row r="607" spans="4:4" ht="22.5" customHeight="1" x14ac:dyDescent="0.55000000000000004">
      <c r="D607" s="26"/>
    </row>
    <row r="608" spans="4:4" ht="22.5" customHeight="1" x14ac:dyDescent="0.55000000000000004">
      <c r="D608" s="26"/>
    </row>
    <row r="609" spans="4:4" ht="22.5" customHeight="1" x14ac:dyDescent="0.55000000000000004">
      <c r="D609" s="26"/>
    </row>
    <row r="610" spans="4:4" ht="22.5" customHeight="1" x14ac:dyDescent="0.55000000000000004">
      <c r="D610" s="26"/>
    </row>
    <row r="611" spans="4:4" ht="22.5" customHeight="1" x14ac:dyDescent="0.55000000000000004">
      <c r="D611" s="26"/>
    </row>
    <row r="612" spans="4:4" ht="22.5" customHeight="1" x14ac:dyDescent="0.55000000000000004">
      <c r="D612" s="26"/>
    </row>
    <row r="613" spans="4:4" ht="22.5" customHeight="1" x14ac:dyDescent="0.55000000000000004">
      <c r="D613" s="26"/>
    </row>
    <row r="614" spans="4:4" ht="22.5" customHeight="1" x14ac:dyDescent="0.55000000000000004">
      <c r="D614" s="26"/>
    </row>
    <row r="615" spans="4:4" ht="22.5" customHeight="1" x14ac:dyDescent="0.55000000000000004">
      <c r="D615" s="26"/>
    </row>
    <row r="616" spans="4:4" ht="22.5" customHeight="1" x14ac:dyDescent="0.55000000000000004">
      <c r="D616" s="26"/>
    </row>
    <row r="617" spans="4:4" ht="22.5" customHeight="1" x14ac:dyDescent="0.55000000000000004">
      <c r="D617" s="26"/>
    </row>
    <row r="618" spans="4:4" ht="22.5" customHeight="1" x14ac:dyDescent="0.55000000000000004">
      <c r="D618" s="26"/>
    </row>
    <row r="619" spans="4:4" ht="22.5" customHeight="1" x14ac:dyDescent="0.55000000000000004">
      <c r="D619" s="26"/>
    </row>
    <row r="620" spans="4:4" ht="22.5" customHeight="1" x14ac:dyDescent="0.55000000000000004">
      <c r="D620" s="26"/>
    </row>
    <row r="621" spans="4:4" ht="22.5" customHeight="1" x14ac:dyDescent="0.55000000000000004">
      <c r="D621" s="26"/>
    </row>
    <row r="622" spans="4:4" ht="22.5" customHeight="1" x14ac:dyDescent="0.55000000000000004">
      <c r="D622" s="26"/>
    </row>
    <row r="623" spans="4:4" ht="22.5" customHeight="1" x14ac:dyDescent="0.55000000000000004">
      <c r="D623" s="26"/>
    </row>
    <row r="624" spans="4:4" ht="22.5" customHeight="1" x14ac:dyDescent="0.55000000000000004">
      <c r="D624" s="26"/>
    </row>
    <row r="625" spans="4:4" ht="22.5" customHeight="1" x14ac:dyDescent="0.55000000000000004">
      <c r="D625" s="26"/>
    </row>
    <row r="626" spans="4:4" ht="22.5" customHeight="1" x14ac:dyDescent="0.55000000000000004">
      <c r="D626" s="26"/>
    </row>
    <row r="627" spans="4:4" ht="22.5" customHeight="1" x14ac:dyDescent="0.55000000000000004">
      <c r="D627" s="26"/>
    </row>
    <row r="628" spans="4:4" ht="22.5" customHeight="1" x14ac:dyDescent="0.55000000000000004">
      <c r="D628" s="26"/>
    </row>
    <row r="629" spans="4:4" ht="22.5" customHeight="1" x14ac:dyDescent="0.55000000000000004">
      <c r="D629" s="26"/>
    </row>
    <row r="630" spans="4:4" ht="22.5" customHeight="1" x14ac:dyDescent="0.55000000000000004">
      <c r="D630" s="26"/>
    </row>
    <row r="631" spans="4:4" ht="22.5" customHeight="1" x14ac:dyDescent="0.55000000000000004">
      <c r="D631" s="26"/>
    </row>
    <row r="632" spans="4:4" ht="22.5" customHeight="1" x14ac:dyDescent="0.55000000000000004">
      <c r="D632" s="26"/>
    </row>
    <row r="633" spans="4:4" ht="22.5" customHeight="1" x14ac:dyDescent="0.55000000000000004">
      <c r="D633" s="26"/>
    </row>
    <row r="634" spans="4:4" ht="22.5" customHeight="1" x14ac:dyDescent="0.55000000000000004">
      <c r="D634" s="26"/>
    </row>
    <row r="635" spans="4:4" ht="22.5" customHeight="1" x14ac:dyDescent="0.55000000000000004">
      <c r="D635" s="26"/>
    </row>
    <row r="636" spans="4:4" ht="22.5" customHeight="1" x14ac:dyDescent="0.55000000000000004">
      <c r="D636" s="26"/>
    </row>
    <row r="637" spans="4:4" ht="22.5" customHeight="1" x14ac:dyDescent="0.55000000000000004">
      <c r="D637" s="26"/>
    </row>
    <row r="638" spans="4:4" ht="22.5" customHeight="1" x14ac:dyDescent="0.55000000000000004">
      <c r="D638" s="26"/>
    </row>
    <row r="639" spans="4:4" ht="22.5" customHeight="1" x14ac:dyDescent="0.55000000000000004">
      <c r="D639" s="26"/>
    </row>
    <row r="640" spans="4:4" ht="22.5" customHeight="1" x14ac:dyDescent="0.55000000000000004">
      <c r="D640" s="26"/>
    </row>
    <row r="641" spans="4:4" ht="22.5" customHeight="1" x14ac:dyDescent="0.55000000000000004">
      <c r="D641" s="26"/>
    </row>
    <row r="642" spans="4:4" ht="22.5" customHeight="1" x14ac:dyDescent="0.55000000000000004">
      <c r="D642" s="26"/>
    </row>
    <row r="643" spans="4:4" ht="22.5" customHeight="1" x14ac:dyDescent="0.55000000000000004">
      <c r="D643" s="26"/>
    </row>
    <row r="644" spans="4:4" ht="22.5" customHeight="1" x14ac:dyDescent="0.55000000000000004">
      <c r="D644" s="26"/>
    </row>
    <row r="645" spans="4:4" ht="22.5" customHeight="1" x14ac:dyDescent="0.55000000000000004">
      <c r="D645" s="26"/>
    </row>
    <row r="646" spans="4:4" ht="22.5" customHeight="1" x14ac:dyDescent="0.55000000000000004">
      <c r="D646" s="26"/>
    </row>
    <row r="647" spans="4:4" ht="22.5" customHeight="1" x14ac:dyDescent="0.55000000000000004">
      <c r="D647" s="26"/>
    </row>
    <row r="648" spans="4:4" ht="22.5" customHeight="1" x14ac:dyDescent="0.55000000000000004">
      <c r="D648" s="26"/>
    </row>
    <row r="649" spans="4:4" ht="22.5" customHeight="1" x14ac:dyDescent="0.55000000000000004">
      <c r="D649" s="26"/>
    </row>
    <row r="650" spans="4:4" ht="22.5" customHeight="1" x14ac:dyDescent="0.55000000000000004">
      <c r="D650" s="26"/>
    </row>
    <row r="651" spans="4:4" ht="22.5" customHeight="1" x14ac:dyDescent="0.55000000000000004">
      <c r="D651" s="26"/>
    </row>
    <row r="652" spans="4:4" ht="22.5" customHeight="1" x14ac:dyDescent="0.55000000000000004">
      <c r="D652" s="26"/>
    </row>
    <row r="653" spans="4:4" ht="22.5" customHeight="1" x14ac:dyDescent="0.55000000000000004">
      <c r="D653" s="26"/>
    </row>
    <row r="654" spans="4:4" ht="22.5" customHeight="1" x14ac:dyDescent="0.55000000000000004">
      <c r="D654" s="26"/>
    </row>
    <row r="655" spans="4:4" ht="22.5" customHeight="1" x14ac:dyDescent="0.55000000000000004">
      <c r="D655" s="26"/>
    </row>
    <row r="656" spans="4:4" ht="22.5" customHeight="1" x14ac:dyDescent="0.55000000000000004">
      <c r="D656" s="26"/>
    </row>
    <row r="657" spans="4:4" ht="22.5" customHeight="1" x14ac:dyDescent="0.55000000000000004">
      <c r="D657" s="26"/>
    </row>
    <row r="658" spans="4:4" ht="22.5" customHeight="1" x14ac:dyDescent="0.55000000000000004">
      <c r="D658" s="26"/>
    </row>
    <row r="659" spans="4:4" ht="22.5" customHeight="1" x14ac:dyDescent="0.55000000000000004">
      <c r="D659" s="26"/>
    </row>
    <row r="660" spans="4:4" ht="22.5" customHeight="1" x14ac:dyDescent="0.55000000000000004">
      <c r="D660" s="26"/>
    </row>
    <row r="661" spans="4:4" ht="22.5" customHeight="1" x14ac:dyDescent="0.55000000000000004">
      <c r="D661" s="26"/>
    </row>
    <row r="662" spans="4:4" ht="22.5" customHeight="1" x14ac:dyDescent="0.55000000000000004">
      <c r="D662" s="26"/>
    </row>
    <row r="663" spans="4:4" ht="22.5" customHeight="1" x14ac:dyDescent="0.55000000000000004">
      <c r="D663" s="26"/>
    </row>
    <row r="664" spans="4:4" ht="22.5" customHeight="1" x14ac:dyDescent="0.55000000000000004">
      <c r="D664" s="26"/>
    </row>
    <row r="665" spans="4:4" ht="22.5" customHeight="1" x14ac:dyDescent="0.55000000000000004">
      <c r="D665" s="26"/>
    </row>
    <row r="666" spans="4:4" ht="22.5" customHeight="1" x14ac:dyDescent="0.55000000000000004">
      <c r="D666" s="26"/>
    </row>
    <row r="667" spans="4:4" ht="22.5" customHeight="1" x14ac:dyDescent="0.55000000000000004">
      <c r="D667" s="26"/>
    </row>
    <row r="668" spans="4:4" ht="22.5" customHeight="1" x14ac:dyDescent="0.55000000000000004">
      <c r="D668" s="26"/>
    </row>
    <row r="669" spans="4:4" ht="22.5" customHeight="1" x14ac:dyDescent="0.55000000000000004">
      <c r="D669" s="26"/>
    </row>
    <row r="670" spans="4:4" ht="22.5" customHeight="1" x14ac:dyDescent="0.55000000000000004">
      <c r="D670" s="26"/>
    </row>
    <row r="671" spans="4:4" ht="22.5" customHeight="1" x14ac:dyDescent="0.55000000000000004">
      <c r="D671" s="26"/>
    </row>
    <row r="672" spans="4:4" ht="22.5" customHeight="1" x14ac:dyDescent="0.55000000000000004">
      <c r="D672" s="26"/>
    </row>
    <row r="673" spans="4:4" ht="22.5" customHeight="1" x14ac:dyDescent="0.55000000000000004">
      <c r="D673" s="26"/>
    </row>
    <row r="674" spans="4:4" ht="22.5" customHeight="1" x14ac:dyDescent="0.55000000000000004">
      <c r="D674" s="26"/>
    </row>
    <row r="675" spans="4:4" ht="22.5" customHeight="1" x14ac:dyDescent="0.55000000000000004">
      <c r="D675" s="26"/>
    </row>
    <row r="676" spans="4:4" ht="22.5" customHeight="1" x14ac:dyDescent="0.55000000000000004">
      <c r="D676" s="26"/>
    </row>
    <row r="677" spans="4:4" ht="22.5" customHeight="1" x14ac:dyDescent="0.55000000000000004">
      <c r="D677" s="26"/>
    </row>
    <row r="678" spans="4:4" ht="22.5" customHeight="1" x14ac:dyDescent="0.55000000000000004">
      <c r="D678" s="26"/>
    </row>
    <row r="679" spans="4:4" ht="22.5" customHeight="1" x14ac:dyDescent="0.55000000000000004">
      <c r="D679" s="26"/>
    </row>
    <row r="680" spans="4:4" ht="22.5" customHeight="1" x14ac:dyDescent="0.55000000000000004">
      <c r="D680" s="26"/>
    </row>
    <row r="681" spans="4:4" ht="22.5" customHeight="1" x14ac:dyDescent="0.55000000000000004">
      <c r="D681" s="26"/>
    </row>
    <row r="682" spans="4:4" ht="22.5" customHeight="1" x14ac:dyDescent="0.55000000000000004">
      <c r="D682" s="26"/>
    </row>
    <row r="683" spans="4:4" ht="22.5" customHeight="1" x14ac:dyDescent="0.55000000000000004">
      <c r="D683" s="26"/>
    </row>
    <row r="684" spans="4:4" ht="22.5" customHeight="1" x14ac:dyDescent="0.55000000000000004">
      <c r="D684" s="26"/>
    </row>
    <row r="685" spans="4:4" ht="22.5" customHeight="1" x14ac:dyDescent="0.55000000000000004">
      <c r="D685" s="26"/>
    </row>
    <row r="686" spans="4:4" ht="22.5" customHeight="1" x14ac:dyDescent="0.55000000000000004">
      <c r="D686" s="26"/>
    </row>
    <row r="687" spans="4:4" ht="22.5" customHeight="1" x14ac:dyDescent="0.55000000000000004">
      <c r="D687" s="26"/>
    </row>
    <row r="688" spans="4:4" ht="22.5" customHeight="1" x14ac:dyDescent="0.55000000000000004">
      <c r="D688" s="26"/>
    </row>
    <row r="689" spans="4:4" ht="22.5" customHeight="1" x14ac:dyDescent="0.55000000000000004">
      <c r="D689" s="26"/>
    </row>
    <row r="690" spans="4:4" ht="22.5" customHeight="1" x14ac:dyDescent="0.55000000000000004">
      <c r="D690" s="26"/>
    </row>
    <row r="691" spans="4:4" ht="22.5" customHeight="1" x14ac:dyDescent="0.55000000000000004">
      <c r="D691" s="26"/>
    </row>
    <row r="692" spans="4:4" ht="22.5" customHeight="1" x14ac:dyDescent="0.55000000000000004">
      <c r="D692" s="26"/>
    </row>
    <row r="693" spans="4:4" ht="22.5" customHeight="1" x14ac:dyDescent="0.55000000000000004">
      <c r="D693" s="26"/>
    </row>
    <row r="694" spans="4:4" ht="22.5" customHeight="1" x14ac:dyDescent="0.55000000000000004">
      <c r="D694" s="26"/>
    </row>
    <row r="695" spans="4:4" ht="22.5" customHeight="1" x14ac:dyDescent="0.55000000000000004">
      <c r="D695" s="26"/>
    </row>
    <row r="696" spans="4:4" ht="22.5" customHeight="1" x14ac:dyDescent="0.55000000000000004">
      <c r="D696" s="26"/>
    </row>
    <row r="697" spans="4:4" ht="22.5" customHeight="1" x14ac:dyDescent="0.55000000000000004">
      <c r="D697" s="26"/>
    </row>
    <row r="698" spans="4:4" ht="22.5" customHeight="1" x14ac:dyDescent="0.55000000000000004">
      <c r="D698" s="26"/>
    </row>
    <row r="699" spans="4:4" ht="22.5" customHeight="1" x14ac:dyDescent="0.55000000000000004">
      <c r="D699" s="26"/>
    </row>
    <row r="700" spans="4:4" ht="22.5" customHeight="1" x14ac:dyDescent="0.55000000000000004">
      <c r="D700" s="26"/>
    </row>
    <row r="701" spans="4:4" ht="22.5" customHeight="1" x14ac:dyDescent="0.55000000000000004">
      <c r="D701" s="26"/>
    </row>
    <row r="702" spans="4:4" ht="22.5" customHeight="1" x14ac:dyDescent="0.55000000000000004">
      <c r="D702" s="26"/>
    </row>
    <row r="703" spans="4:4" ht="22.5" customHeight="1" x14ac:dyDescent="0.55000000000000004">
      <c r="D703" s="26"/>
    </row>
    <row r="704" spans="4:4" ht="22.5" customHeight="1" x14ac:dyDescent="0.55000000000000004">
      <c r="D704" s="26"/>
    </row>
    <row r="705" spans="4:4" ht="22.5" customHeight="1" x14ac:dyDescent="0.55000000000000004">
      <c r="D705" s="26"/>
    </row>
    <row r="706" spans="4:4" ht="22.5" customHeight="1" x14ac:dyDescent="0.55000000000000004">
      <c r="D706" s="26"/>
    </row>
    <row r="707" spans="4:4" ht="22.5" customHeight="1" x14ac:dyDescent="0.55000000000000004">
      <c r="D707" s="26"/>
    </row>
    <row r="708" spans="4:4" ht="22.5" customHeight="1" x14ac:dyDescent="0.55000000000000004">
      <c r="D708" s="26"/>
    </row>
    <row r="709" spans="4:4" ht="22.5" customHeight="1" x14ac:dyDescent="0.55000000000000004">
      <c r="D709" s="26"/>
    </row>
    <row r="710" spans="4:4" ht="22.5" customHeight="1" x14ac:dyDescent="0.55000000000000004">
      <c r="D710" s="26"/>
    </row>
    <row r="711" spans="4:4" ht="22.5" customHeight="1" x14ac:dyDescent="0.55000000000000004">
      <c r="D711" s="26"/>
    </row>
    <row r="712" spans="4:4" ht="22.5" customHeight="1" x14ac:dyDescent="0.55000000000000004">
      <c r="D712" s="26"/>
    </row>
    <row r="713" spans="4:4" ht="22.5" customHeight="1" x14ac:dyDescent="0.55000000000000004">
      <c r="D713" s="26"/>
    </row>
    <row r="714" spans="4:4" ht="22.5" customHeight="1" x14ac:dyDescent="0.55000000000000004">
      <c r="D714" s="26"/>
    </row>
    <row r="715" spans="4:4" ht="22.5" customHeight="1" x14ac:dyDescent="0.55000000000000004">
      <c r="D715" s="26"/>
    </row>
    <row r="716" spans="4:4" ht="22.5" customHeight="1" x14ac:dyDescent="0.55000000000000004">
      <c r="D716" s="26"/>
    </row>
    <row r="717" spans="4:4" ht="22.5" customHeight="1" x14ac:dyDescent="0.55000000000000004">
      <c r="D717" s="26"/>
    </row>
    <row r="718" spans="4:4" ht="22.5" customHeight="1" x14ac:dyDescent="0.55000000000000004">
      <c r="D718" s="26"/>
    </row>
    <row r="719" spans="4:4" ht="22.5" customHeight="1" x14ac:dyDescent="0.55000000000000004">
      <c r="D719" s="26"/>
    </row>
    <row r="720" spans="4:4" ht="22.5" customHeight="1" x14ac:dyDescent="0.55000000000000004">
      <c r="D720" s="26"/>
    </row>
    <row r="721" spans="4:4" ht="22.5" customHeight="1" x14ac:dyDescent="0.55000000000000004">
      <c r="D721" s="26"/>
    </row>
    <row r="722" spans="4:4" ht="22.5" customHeight="1" x14ac:dyDescent="0.55000000000000004">
      <c r="D722" s="26"/>
    </row>
    <row r="723" spans="4:4" ht="22.5" customHeight="1" x14ac:dyDescent="0.55000000000000004">
      <c r="D723" s="26"/>
    </row>
    <row r="724" spans="4:4" ht="22.5" customHeight="1" x14ac:dyDescent="0.55000000000000004">
      <c r="D724" s="26"/>
    </row>
    <row r="725" spans="4:4" ht="22.5" customHeight="1" x14ac:dyDescent="0.55000000000000004">
      <c r="D725" s="26"/>
    </row>
    <row r="726" spans="4:4" ht="22.5" customHeight="1" x14ac:dyDescent="0.55000000000000004">
      <c r="D726" s="26"/>
    </row>
    <row r="727" spans="4:4" ht="22.5" customHeight="1" x14ac:dyDescent="0.55000000000000004">
      <c r="D727" s="26"/>
    </row>
    <row r="728" spans="4:4" ht="22.5" customHeight="1" x14ac:dyDescent="0.55000000000000004">
      <c r="D728" s="26"/>
    </row>
    <row r="729" spans="4:4" ht="22.5" customHeight="1" x14ac:dyDescent="0.55000000000000004">
      <c r="D729" s="26"/>
    </row>
    <row r="730" spans="4:4" ht="22.5" customHeight="1" x14ac:dyDescent="0.55000000000000004">
      <c r="D730" s="26"/>
    </row>
    <row r="731" spans="4:4" ht="22.5" customHeight="1" x14ac:dyDescent="0.55000000000000004">
      <c r="D731" s="26"/>
    </row>
    <row r="732" spans="4:4" ht="22.5" customHeight="1" x14ac:dyDescent="0.55000000000000004">
      <c r="D732" s="26"/>
    </row>
    <row r="733" spans="4:4" ht="22.5" customHeight="1" x14ac:dyDescent="0.55000000000000004">
      <c r="D733" s="26"/>
    </row>
    <row r="734" spans="4:4" ht="22.5" customHeight="1" x14ac:dyDescent="0.55000000000000004">
      <c r="D734" s="26"/>
    </row>
    <row r="735" spans="4:4" ht="22.5" customHeight="1" x14ac:dyDescent="0.55000000000000004">
      <c r="D735" s="26"/>
    </row>
    <row r="736" spans="4:4" ht="22.5" customHeight="1" x14ac:dyDescent="0.55000000000000004">
      <c r="D736" s="26"/>
    </row>
    <row r="737" spans="4:4" ht="22.5" customHeight="1" x14ac:dyDescent="0.55000000000000004">
      <c r="D737" s="26"/>
    </row>
    <row r="738" spans="4:4" ht="22.5" customHeight="1" x14ac:dyDescent="0.55000000000000004">
      <c r="D738" s="26"/>
    </row>
    <row r="739" spans="4:4" ht="22.5" customHeight="1" x14ac:dyDescent="0.55000000000000004">
      <c r="D739" s="26"/>
    </row>
    <row r="740" spans="4:4" ht="22.5" customHeight="1" x14ac:dyDescent="0.55000000000000004">
      <c r="D740" s="26"/>
    </row>
    <row r="741" spans="4:4" ht="22.5" customHeight="1" x14ac:dyDescent="0.55000000000000004">
      <c r="D741" s="26"/>
    </row>
    <row r="742" spans="4:4" ht="22.5" customHeight="1" x14ac:dyDescent="0.55000000000000004">
      <c r="D742" s="26"/>
    </row>
    <row r="743" spans="4:4" ht="22.5" customHeight="1" x14ac:dyDescent="0.55000000000000004">
      <c r="D743" s="26"/>
    </row>
    <row r="744" spans="4:4" ht="22.5" customHeight="1" x14ac:dyDescent="0.55000000000000004">
      <c r="D744" s="26"/>
    </row>
    <row r="745" spans="4:4" ht="22.5" customHeight="1" x14ac:dyDescent="0.55000000000000004">
      <c r="D745" s="26"/>
    </row>
    <row r="746" spans="4:4" ht="22.5" customHeight="1" x14ac:dyDescent="0.55000000000000004">
      <c r="D746" s="26"/>
    </row>
    <row r="747" spans="4:4" ht="22.5" customHeight="1" x14ac:dyDescent="0.55000000000000004">
      <c r="D747" s="26"/>
    </row>
    <row r="748" spans="4:4" ht="22.5" customHeight="1" x14ac:dyDescent="0.55000000000000004">
      <c r="D748" s="26"/>
    </row>
    <row r="749" spans="4:4" ht="22.5" customHeight="1" x14ac:dyDescent="0.55000000000000004">
      <c r="D749" s="26"/>
    </row>
    <row r="750" spans="4:4" ht="22.5" customHeight="1" x14ac:dyDescent="0.55000000000000004">
      <c r="D750" s="26"/>
    </row>
    <row r="751" spans="4:4" ht="22.5" customHeight="1" x14ac:dyDescent="0.55000000000000004">
      <c r="D751" s="26"/>
    </row>
    <row r="752" spans="4:4" ht="22.5" customHeight="1" x14ac:dyDescent="0.55000000000000004">
      <c r="D752" s="26"/>
    </row>
    <row r="753" spans="4:4" ht="22.5" customHeight="1" x14ac:dyDescent="0.55000000000000004">
      <c r="D753" s="26"/>
    </row>
    <row r="754" spans="4:4" ht="22.5" customHeight="1" x14ac:dyDescent="0.55000000000000004">
      <c r="D754" s="26"/>
    </row>
    <row r="755" spans="4:4" ht="22.5" customHeight="1" x14ac:dyDescent="0.55000000000000004">
      <c r="D755" s="26"/>
    </row>
    <row r="756" spans="4:4" ht="22.5" customHeight="1" x14ac:dyDescent="0.55000000000000004">
      <c r="D756" s="26"/>
    </row>
    <row r="757" spans="4:4" ht="22.5" customHeight="1" x14ac:dyDescent="0.55000000000000004">
      <c r="D757" s="26"/>
    </row>
    <row r="758" spans="4:4" ht="22.5" customHeight="1" x14ac:dyDescent="0.55000000000000004">
      <c r="D758" s="26"/>
    </row>
    <row r="759" spans="4:4" ht="22.5" customHeight="1" x14ac:dyDescent="0.55000000000000004">
      <c r="D759" s="26"/>
    </row>
    <row r="760" spans="4:4" ht="22.5" customHeight="1" x14ac:dyDescent="0.55000000000000004">
      <c r="D760" s="26"/>
    </row>
    <row r="761" spans="4:4" ht="22.5" customHeight="1" x14ac:dyDescent="0.55000000000000004">
      <c r="D761" s="26"/>
    </row>
    <row r="762" spans="4:4" ht="22.5" customHeight="1" x14ac:dyDescent="0.55000000000000004">
      <c r="D762" s="26"/>
    </row>
    <row r="763" spans="4:4" ht="22.5" customHeight="1" x14ac:dyDescent="0.55000000000000004">
      <c r="D763" s="26"/>
    </row>
    <row r="764" spans="4:4" ht="22.5" customHeight="1" x14ac:dyDescent="0.55000000000000004">
      <c r="D764" s="26"/>
    </row>
    <row r="765" spans="4:4" ht="22.5" customHeight="1" x14ac:dyDescent="0.55000000000000004">
      <c r="D765" s="26"/>
    </row>
    <row r="766" spans="4:4" ht="22.5" customHeight="1" x14ac:dyDescent="0.55000000000000004">
      <c r="D766" s="26"/>
    </row>
    <row r="767" spans="4:4" ht="22.5" customHeight="1" x14ac:dyDescent="0.55000000000000004">
      <c r="D767" s="26"/>
    </row>
    <row r="768" spans="4:4" ht="22.5" customHeight="1" x14ac:dyDescent="0.55000000000000004">
      <c r="D768" s="26"/>
    </row>
    <row r="769" spans="4:4" ht="22.5" customHeight="1" x14ac:dyDescent="0.55000000000000004">
      <c r="D769" s="26"/>
    </row>
    <row r="770" spans="4:4" ht="22.5" customHeight="1" x14ac:dyDescent="0.55000000000000004">
      <c r="D770" s="26"/>
    </row>
    <row r="771" spans="4:4" ht="22.5" customHeight="1" x14ac:dyDescent="0.55000000000000004">
      <c r="D771" s="26"/>
    </row>
    <row r="772" spans="4:4" ht="22.5" customHeight="1" x14ac:dyDescent="0.55000000000000004">
      <c r="D772" s="26"/>
    </row>
    <row r="773" spans="4:4" ht="22.5" customHeight="1" x14ac:dyDescent="0.55000000000000004">
      <c r="D773" s="26"/>
    </row>
    <row r="774" spans="4:4" ht="22.5" customHeight="1" x14ac:dyDescent="0.55000000000000004">
      <c r="D774" s="26"/>
    </row>
    <row r="775" spans="4:4" ht="22.5" customHeight="1" x14ac:dyDescent="0.55000000000000004">
      <c r="D775" s="26"/>
    </row>
    <row r="776" spans="4:4" ht="22.5" customHeight="1" x14ac:dyDescent="0.55000000000000004">
      <c r="D776" s="26"/>
    </row>
    <row r="777" spans="4:4" ht="22.5" customHeight="1" x14ac:dyDescent="0.55000000000000004">
      <c r="D777" s="26"/>
    </row>
    <row r="778" spans="4:4" ht="22.5" customHeight="1" x14ac:dyDescent="0.55000000000000004">
      <c r="D778" s="26"/>
    </row>
    <row r="779" spans="4:4" ht="22.5" customHeight="1" x14ac:dyDescent="0.55000000000000004">
      <c r="D779" s="26"/>
    </row>
    <row r="780" spans="4:4" ht="22.5" customHeight="1" x14ac:dyDescent="0.55000000000000004">
      <c r="D780" s="26"/>
    </row>
    <row r="781" spans="4:4" ht="22.5" customHeight="1" x14ac:dyDescent="0.55000000000000004">
      <c r="D781" s="26"/>
    </row>
    <row r="782" spans="4:4" ht="22.5" customHeight="1" x14ac:dyDescent="0.55000000000000004">
      <c r="D782" s="26"/>
    </row>
    <row r="783" spans="4:4" ht="22.5" customHeight="1" x14ac:dyDescent="0.55000000000000004">
      <c r="D783" s="26"/>
    </row>
    <row r="784" spans="4:4" ht="22.5" customHeight="1" x14ac:dyDescent="0.55000000000000004">
      <c r="D784" s="26"/>
    </row>
    <row r="785" spans="4:4" ht="22.5" customHeight="1" x14ac:dyDescent="0.55000000000000004">
      <c r="D785" s="26"/>
    </row>
    <row r="786" spans="4:4" ht="22.5" customHeight="1" x14ac:dyDescent="0.55000000000000004">
      <c r="D786" s="26"/>
    </row>
    <row r="787" spans="4:4" ht="22.5" customHeight="1" x14ac:dyDescent="0.55000000000000004">
      <c r="D787" s="26"/>
    </row>
    <row r="788" spans="4:4" ht="22.5" customHeight="1" x14ac:dyDescent="0.55000000000000004">
      <c r="D788" s="26"/>
    </row>
    <row r="789" spans="4:4" ht="22.5" customHeight="1" x14ac:dyDescent="0.55000000000000004">
      <c r="D789" s="26"/>
    </row>
    <row r="790" spans="4:4" ht="22.5" customHeight="1" x14ac:dyDescent="0.55000000000000004">
      <c r="D790" s="26"/>
    </row>
    <row r="791" spans="4:4" ht="22.5" customHeight="1" x14ac:dyDescent="0.55000000000000004">
      <c r="D791" s="26"/>
    </row>
    <row r="792" spans="4:4" ht="22.5" customHeight="1" x14ac:dyDescent="0.55000000000000004">
      <c r="D792" s="26"/>
    </row>
    <row r="793" spans="4:4" ht="22.5" customHeight="1" x14ac:dyDescent="0.55000000000000004">
      <c r="D793" s="26"/>
    </row>
    <row r="794" spans="4:4" ht="22.5" customHeight="1" x14ac:dyDescent="0.55000000000000004">
      <c r="D794" s="26"/>
    </row>
    <row r="795" spans="4:4" ht="22.5" customHeight="1" x14ac:dyDescent="0.55000000000000004">
      <c r="D795" s="26"/>
    </row>
    <row r="796" spans="4:4" ht="22.5" customHeight="1" x14ac:dyDescent="0.55000000000000004">
      <c r="D796" s="26"/>
    </row>
    <row r="797" spans="4:4" ht="22.5" customHeight="1" x14ac:dyDescent="0.55000000000000004">
      <c r="D797" s="26"/>
    </row>
    <row r="798" spans="4:4" ht="22.5" customHeight="1" x14ac:dyDescent="0.55000000000000004">
      <c r="D798" s="26"/>
    </row>
    <row r="799" spans="4:4" ht="22.5" customHeight="1" x14ac:dyDescent="0.55000000000000004">
      <c r="D799" s="26"/>
    </row>
    <row r="800" spans="4:4" ht="22.5" customHeight="1" x14ac:dyDescent="0.55000000000000004">
      <c r="D800" s="26"/>
    </row>
    <row r="801" spans="4:4" ht="22.5" customHeight="1" x14ac:dyDescent="0.55000000000000004">
      <c r="D801" s="26"/>
    </row>
    <row r="802" spans="4:4" ht="22.5" customHeight="1" x14ac:dyDescent="0.55000000000000004">
      <c r="D802" s="26"/>
    </row>
    <row r="803" spans="4:4" ht="22.5" customHeight="1" x14ac:dyDescent="0.55000000000000004">
      <c r="D803" s="26"/>
    </row>
    <row r="804" spans="4:4" ht="22.5" customHeight="1" x14ac:dyDescent="0.55000000000000004">
      <c r="D804" s="26"/>
    </row>
    <row r="805" spans="4:4" ht="22.5" customHeight="1" x14ac:dyDescent="0.55000000000000004">
      <c r="D805" s="26"/>
    </row>
    <row r="806" spans="4:4" ht="22.5" customHeight="1" x14ac:dyDescent="0.55000000000000004">
      <c r="D806" s="26"/>
    </row>
    <row r="807" spans="4:4" ht="22.5" customHeight="1" x14ac:dyDescent="0.55000000000000004">
      <c r="D807" s="26"/>
    </row>
    <row r="808" spans="4:4" ht="22.5" customHeight="1" x14ac:dyDescent="0.55000000000000004">
      <c r="D808" s="26"/>
    </row>
    <row r="809" spans="4:4" ht="22.5" customHeight="1" x14ac:dyDescent="0.55000000000000004">
      <c r="D809" s="26"/>
    </row>
    <row r="810" spans="4:4" ht="22.5" customHeight="1" x14ac:dyDescent="0.55000000000000004">
      <c r="D810" s="26"/>
    </row>
    <row r="811" spans="4:4" ht="22.5" customHeight="1" x14ac:dyDescent="0.55000000000000004">
      <c r="D811" s="26"/>
    </row>
    <row r="812" spans="4:4" ht="22.5" customHeight="1" x14ac:dyDescent="0.55000000000000004">
      <c r="D812" s="26"/>
    </row>
    <row r="813" spans="4:4" ht="22.5" customHeight="1" x14ac:dyDescent="0.55000000000000004">
      <c r="D813" s="26"/>
    </row>
    <row r="814" spans="4:4" ht="22.5" customHeight="1" x14ac:dyDescent="0.55000000000000004">
      <c r="D814" s="26"/>
    </row>
    <row r="815" spans="4:4" ht="22.5" customHeight="1" x14ac:dyDescent="0.55000000000000004">
      <c r="D815" s="26"/>
    </row>
    <row r="816" spans="4:4" ht="22.5" customHeight="1" x14ac:dyDescent="0.55000000000000004">
      <c r="D816" s="26"/>
    </row>
    <row r="817" spans="4:4" ht="22.5" customHeight="1" x14ac:dyDescent="0.55000000000000004">
      <c r="D817" s="26"/>
    </row>
    <row r="818" spans="4:4" ht="22.5" customHeight="1" x14ac:dyDescent="0.55000000000000004">
      <c r="D818" s="26"/>
    </row>
    <row r="819" spans="4:4" ht="22.5" customHeight="1" x14ac:dyDescent="0.55000000000000004">
      <c r="D819" s="26"/>
    </row>
    <row r="820" spans="4:4" ht="22.5" customHeight="1" x14ac:dyDescent="0.55000000000000004">
      <c r="D820" s="26"/>
    </row>
    <row r="821" spans="4:4" ht="22.5" customHeight="1" x14ac:dyDescent="0.55000000000000004">
      <c r="D821" s="26"/>
    </row>
    <row r="822" spans="4:4" ht="22.5" customHeight="1" x14ac:dyDescent="0.55000000000000004">
      <c r="D822" s="26"/>
    </row>
    <row r="823" spans="4:4" ht="22.5" customHeight="1" x14ac:dyDescent="0.55000000000000004">
      <c r="D823" s="26"/>
    </row>
    <row r="824" spans="4:4" ht="22.5" customHeight="1" x14ac:dyDescent="0.55000000000000004">
      <c r="D824" s="26"/>
    </row>
    <row r="825" spans="4:4" ht="22.5" customHeight="1" x14ac:dyDescent="0.55000000000000004">
      <c r="D825" s="26"/>
    </row>
    <row r="826" spans="4:4" ht="22.5" customHeight="1" x14ac:dyDescent="0.55000000000000004">
      <c r="D826" s="26"/>
    </row>
    <row r="827" spans="4:4" ht="22.5" customHeight="1" x14ac:dyDescent="0.55000000000000004">
      <c r="D827" s="26"/>
    </row>
    <row r="828" spans="4:4" ht="22.5" customHeight="1" x14ac:dyDescent="0.55000000000000004">
      <c r="D828" s="26"/>
    </row>
    <row r="829" spans="4:4" ht="22.5" customHeight="1" x14ac:dyDescent="0.55000000000000004">
      <c r="D829" s="26"/>
    </row>
    <row r="830" spans="4:4" ht="22.5" customHeight="1" x14ac:dyDescent="0.55000000000000004">
      <c r="D830" s="26"/>
    </row>
    <row r="831" spans="4:4" ht="22.5" customHeight="1" x14ac:dyDescent="0.55000000000000004">
      <c r="D831" s="26"/>
    </row>
    <row r="832" spans="4:4" ht="22.5" customHeight="1" x14ac:dyDescent="0.55000000000000004">
      <c r="D832" s="26"/>
    </row>
    <row r="833" spans="4:4" ht="22.5" customHeight="1" x14ac:dyDescent="0.55000000000000004">
      <c r="D833" s="26"/>
    </row>
    <row r="834" spans="4:4" ht="22.5" customHeight="1" x14ac:dyDescent="0.55000000000000004">
      <c r="D834" s="26"/>
    </row>
    <row r="835" spans="4:4" ht="22.5" customHeight="1" x14ac:dyDescent="0.55000000000000004">
      <c r="D835" s="26"/>
    </row>
    <row r="836" spans="4:4" ht="22.5" customHeight="1" x14ac:dyDescent="0.55000000000000004">
      <c r="D836" s="26"/>
    </row>
    <row r="837" spans="4:4" ht="22.5" customHeight="1" x14ac:dyDescent="0.55000000000000004">
      <c r="D837" s="26"/>
    </row>
    <row r="838" spans="4:4" ht="22.5" customHeight="1" x14ac:dyDescent="0.55000000000000004">
      <c r="D838" s="26"/>
    </row>
    <row r="839" spans="4:4" ht="22.5" customHeight="1" x14ac:dyDescent="0.55000000000000004">
      <c r="D839" s="26"/>
    </row>
    <row r="840" spans="4:4" ht="22.5" customHeight="1" x14ac:dyDescent="0.55000000000000004">
      <c r="D840" s="26"/>
    </row>
    <row r="841" spans="4:4" ht="22.5" customHeight="1" x14ac:dyDescent="0.55000000000000004">
      <c r="D841" s="26"/>
    </row>
    <row r="842" spans="4:4" ht="22.5" customHeight="1" x14ac:dyDescent="0.55000000000000004">
      <c r="D842" s="26"/>
    </row>
    <row r="843" spans="4:4" ht="22.5" customHeight="1" x14ac:dyDescent="0.55000000000000004">
      <c r="D843" s="26"/>
    </row>
    <row r="844" spans="4:4" ht="22.5" customHeight="1" x14ac:dyDescent="0.55000000000000004">
      <c r="D844" s="26"/>
    </row>
    <row r="845" spans="4:4" ht="22.5" customHeight="1" x14ac:dyDescent="0.55000000000000004">
      <c r="D845" s="26"/>
    </row>
    <row r="846" spans="4:4" ht="22.5" customHeight="1" x14ac:dyDescent="0.55000000000000004">
      <c r="D846" s="26"/>
    </row>
    <row r="847" spans="4:4" ht="22.5" customHeight="1" x14ac:dyDescent="0.55000000000000004">
      <c r="D847" s="26"/>
    </row>
    <row r="848" spans="4:4" ht="22.5" customHeight="1" x14ac:dyDescent="0.55000000000000004">
      <c r="D848" s="26"/>
    </row>
    <row r="849" spans="4:4" ht="22.5" customHeight="1" x14ac:dyDescent="0.55000000000000004">
      <c r="D849" s="26"/>
    </row>
    <row r="850" spans="4:4" ht="22.5" customHeight="1" x14ac:dyDescent="0.55000000000000004">
      <c r="D850" s="26"/>
    </row>
    <row r="851" spans="4:4" ht="22.5" customHeight="1" x14ac:dyDescent="0.55000000000000004">
      <c r="D851" s="26"/>
    </row>
    <row r="852" spans="4:4" ht="22.5" customHeight="1" x14ac:dyDescent="0.55000000000000004">
      <c r="D852" s="26"/>
    </row>
    <row r="853" spans="4:4" ht="22.5" customHeight="1" x14ac:dyDescent="0.55000000000000004">
      <c r="D853" s="26"/>
    </row>
    <row r="854" spans="4:4" ht="22.5" customHeight="1" x14ac:dyDescent="0.55000000000000004">
      <c r="D854" s="26"/>
    </row>
    <row r="855" spans="4:4" ht="22.5" customHeight="1" x14ac:dyDescent="0.55000000000000004">
      <c r="D855" s="26"/>
    </row>
    <row r="856" spans="4:4" ht="22.5" customHeight="1" x14ac:dyDescent="0.55000000000000004">
      <c r="D856" s="26"/>
    </row>
    <row r="857" spans="4:4" ht="22.5" customHeight="1" x14ac:dyDescent="0.55000000000000004">
      <c r="D857" s="26"/>
    </row>
    <row r="858" spans="4:4" ht="22.5" customHeight="1" x14ac:dyDescent="0.55000000000000004">
      <c r="D858" s="26"/>
    </row>
    <row r="859" spans="4:4" ht="22.5" customHeight="1" x14ac:dyDescent="0.55000000000000004">
      <c r="D859" s="26"/>
    </row>
    <row r="860" spans="4:4" ht="22.5" customHeight="1" x14ac:dyDescent="0.55000000000000004">
      <c r="D860" s="26"/>
    </row>
    <row r="861" spans="4:4" ht="22.5" customHeight="1" x14ac:dyDescent="0.55000000000000004">
      <c r="D861" s="26"/>
    </row>
    <row r="862" spans="4:4" ht="22.5" customHeight="1" x14ac:dyDescent="0.55000000000000004">
      <c r="D862" s="26"/>
    </row>
    <row r="863" spans="4:4" ht="22.5" customHeight="1" x14ac:dyDescent="0.55000000000000004">
      <c r="D863" s="26"/>
    </row>
    <row r="864" spans="4:4" ht="22.5" customHeight="1" x14ac:dyDescent="0.55000000000000004">
      <c r="D864" s="26"/>
    </row>
    <row r="865" spans="4:4" ht="22.5" customHeight="1" x14ac:dyDescent="0.55000000000000004">
      <c r="D865" s="26"/>
    </row>
    <row r="866" spans="4:4" ht="22.5" customHeight="1" x14ac:dyDescent="0.55000000000000004">
      <c r="D866" s="26"/>
    </row>
    <row r="867" spans="4:4" ht="22.5" customHeight="1" x14ac:dyDescent="0.55000000000000004">
      <c r="D867" s="26"/>
    </row>
    <row r="868" spans="4:4" ht="22.5" customHeight="1" x14ac:dyDescent="0.55000000000000004">
      <c r="D868" s="26"/>
    </row>
    <row r="869" spans="4:4" ht="22.5" customHeight="1" x14ac:dyDescent="0.55000000000000004">
      <c r="D869" s="26"/>
    </row>
    <row r="870" spans="4:4" ht="22.5" customHeight="1" x14ac:dyDescent="0.55000000000000004">
      <c r="D870" s="26"/>
    </row>
    <row r="871" spans="4:4" ht="22.5" customHeight="1" x14ac:dyDescent="0.55000000000000004">
      <c r="D871" s="26"/>
    </row>
    <row r="872" spans="4:4" ht="22.5" customHeight="1" x14ac:dyDescent="0.55000000000000004">
      <c r="D872" s="26"/>
    </row>
    <row r="873" spans="4:4" ht="22.5" customHeight="1" x14ac:dyDescent="0.55000000000000004">
      <c r="D873" s="26"/>
    </row>
    <row r="874" spans="4:4" ht="22.5" customHeight="1" x14ac:dyDescent="0.55000000000000004">
      <c r="D874" s="26"/>
    </row>
    <row r="875" spans="4:4" ht="22.5" customHeight="1" x14ac:dyDescent="0.55000000000000004">
      <c r="D875" s="26"/>
    </row>
    <row r="876" spans="4:4" ht="22.5" customHeight="1" x14ac:dyDescent="0.55000000000000004">
      <c r="D876" s="26"/>
    </row>
    <row r="877" spans="4:4" ht="22.5" customHeight="1" x14ac:dyDescent="0.55000000000000004">
      <c r="D877" s="26"/>
    </row>
    <row r="878" spans="4:4" ht="22.5" customHeight="1" x14ac:dyDescent="0.55000000000000004">
      <c r="D878" s="26"/>
    </row>
    <row r="879" spans="4:4" ht="22.5" customHeight="1" x14ac:dyDescent="0.55000000000000004">
      <c r="D879" s="26"/>
    </row>
    <row r="880" spans="4:4" ht="22.5" customHeight="1" x14ac:dyDescent="0.55000000000000004">
      <c r="D880" s="26"/>
    </row>
    <row r="881" spans="4:4" ht="22.5" customHeight="1" x14ac:dyDescent="0.55000000000000004">
      <c r="D881" s="26"/>
    </row>
    <row r="882" spans="4:4" ht="22.5" customHeight="1" x14ac:dyDescent="0.55000000000000004">
      <c r="D882" s="26"/>
    </row>
    <row r="883" spans="4:4" ht="22.5" customHeight="1" x14ac:dyDescent="0.55000000000000004">
      <c r="D883" s="26"/>
    </row>
    <row r="884" spans="4:4" ht="22.5" customHeight="1" x14ac:dyDescent="0.55000000000000004">
      <c r="D884" s="26"/>
    </row>
    <row r="885" spans="4:4" ht="22.5" customHeight="1" x14ac:dyDescent="0.55000000000000004">
      <c r="D885" s="26"/>
    </row>
    <row r="886" spans="4:4" ht="22.5" customHeight="1" x14ac:dyDescent="0.55000000000000004">
      <c r="D886" s="26"/>
    </row>
    <row r="887" spans="4:4" ht="22.5" customHeight="1" x14ac:dyDescent="0.55000000000000004">
      <c r="D887" s="26"/>
    </row>
    <row r="888" spans="4:4" ht="22.5" customHeight="1" x14ac:dyDescent="0.55000000000000004">
      <c r="D888" s="26"/>
    </row>
    <row r="889" spans="4:4" ht="22.5" customHeight="1" x14ac:dyDescent="0.55000000000000004">
      <c r="D889" s="26"/>
    </row>
    <row r="890" spans="4:4" ht="22.5" customHeight="1" x14ac:dyDescent="0.55000000000000004">
      <c r="D890" s="26"/>
    </row>
    <row r="891" spans="4:4" ht="22.5" customHeight="1" x14ac:dyDescent="0.55000000000000004">
      <c r="D891" s="26"/>
    </row>
    <row r="892" spans="4:4" ht="22.5" customHeight="1" x14ac:dyDescent="0.55000000000000004">
      <c r="D892" s="26"/>
    </row>
    <row r="893" spans="4:4" ht="22.5" customHeight="1" x14ac:dyDescent="0.55000000000000004">
      <c r="D893" s="26"/>
    </row>
    <row r="894" spans="4:4" ht="22.5" customHeight="1" x14ac:dyDescent="0.55000000000000004">
      <c r="D894" s="26"/>
    </row>
    <row r="895" spans="4:4" ht="22.5" customHeight="1" x14ac:dyDescent="0.55000000000000004">
      <c r="D895" s="26"/>
    </row>
    <row r="896" spans="4:4" ht="22.5" customHeight="1" x14ac:dyDescent="0.55000000000000004">
      <c r="D896" s="26"/>
    </row>
    <row r="897" spans="4:4" ht="22.5" customHeight="1" x14ac:dyDescent="0.55000000000000004">
      <c r="D897" s="26"/>
    </row>
    <row r="898" spans="4:4" ht="22.5" customHeight="1" x14ac:dyDescent="0.55000000000000004">
      <c r="D898" s="26"/>
    </row>
    <row r="899" spans="4:4" ht="22.5" customHeight="1" x14ac:dyDescent="0.55000000000000004">
      <c r="D899" s="26"/>
    </row>
    <row r="900" spans="4:4" ht="22.5" customHeight="1" x14ac:dyDescent="0.55000000000000004">
      <c r="D900" s="26"/>
    </row>
    <row r="901" spans="4:4" ht="22.5" customHeight="1" x14ac:dyDescent="0.55000000000000004">
      <c r="D901" s="26"/>
    </row>
    <row r="902" spans="4:4" ht="22.5" customHeight="1" x14ac:dyDescent="0.55000000000000004">
      <c r="D902" s="26"/>
    </row>
    <row r="903" spans="4:4" ht="22.5" customHeight="1" x14ac:dyDescent="0.55000000000000004">
      <c r="D903" s="26"/>
    </row>
    <row r="904" spans="4:4" ht="22.5" customHeight="1" x14ac:dyDescent="0.55000000000000004">
      <c r="D904" s="26"/>
    </row>
    <row r="905" spans="4:4" ht="22.5" customHeight="1" x14ac:dyDescent="0.55000000000000004">
      <c r="D905" s="26"/>
    </row>
    <row r="906" spans="4:4" ht="22.5" customHeight="1" x14ac:dyDescent="0.55000000000000004">
      <c r="D906" s="26"/>
    </row>
    <row r="907" spans="4:4" ht="22.5" customHeight="1" x14ac:dyDescent="0.55000000000000004">
      <c r="D907" s="26"/>
    </row>
    <row r="908" spans="4:4" ht="22.5" customHeight="1" x14ac:dyDescent="0.55000000000000004">
      <c r="D908" s="26"/>
    </row>
    <row r="909" spans="4:4" ht="22.5" customHeight="1" x14ac:dyDescent="0.55000000000000004">
      <c r="D909" s="26"/>
    </row>
    <row r="910" spans="4:4" ht="22.5" customHeight="1" x14ac:dyDescent="0.55000000000000004">
      <c r="D910" s="26"/>
    </row>
    <row r="911" spans="4:4" ht="22.5" customHeight="1" x14ac:dyDescent="0.55000000000000004">
      <c r="D911" s="26"/>
    </row>
    <row r="912" spans="4:4" ht="22.5" customHeight="1" x14ac:dyDescent="0.55000000000000004">
      <c r="D912" s="26"/>
    </row>
    <row r="913" spans="4:4" ht="22.5" customHeight="1" x14ac:dyDescent="0.55000000000000004">
      <c r="D913" s="26"/>
    </row>
    <row r="914" spans="4:4" ht="22.5" customHeight="1" x14ac:dyDescent="0.55000000000000004">
      <c r="D914" s="26"/>
    </row>
    <row r="915" spans="4:4" ht="22.5" customHeight="1" x14ac:dyDescent="0.55000000000000004">
      <c r="D915" s="26"/>
    </row>
    <row r="916" spans="4:4" ht="22.5" customHeight="1" x14ac:dyDescent="0.55000000000000004">
      <c r="D916" s="26"/>
    </row>
    <row r="917" spans="4:4" ht="22.5" customHeight="1" x14ac:dyDescent="0.55000000000000004">
      <c r="D917" s="26"/>
    </row>
    <row r="918" spans="4:4" ht="22.5" customHeight="1" x14ac:dyDescent="0.55000000000000004">
      <c r="D918" s="26"/>
    </row>
    <row r="919" spans="4:4" ht="22.5" customHeight="1" x14ac:dyDescent="0.55000000000000004">
      <c r="D919" s="26"/>
    </row>
    <row r="920" spans="4:4" ht="22.5" customHeight="1" x14ac:dyDescent="0.55000000000000004">
      <c r="D920" s="26"/>
    </row>
    <row r="921" spans="4:4" ht="22.5" customHeight="1" x14ac:dyDescent="0.55000000000000004">
      <c r="D921" s="26"/>
    </row>
    <row r="922" spans="4:4" ht="22.5" customHeight="1" x14ac:dyDescent="0.55000000000000004">
      <c r="D922" s="26"/>
    </row>
    <row r="923" spans="4:4" ht="22.5" customHeight="1" x14ac:dyDescent="0.55000000000000004">
      <c r="D923" s="26"/>
    </row>
    <row r="924" spans="4:4" ht="22.5" customHeight="1" x14ac:dyDescent="0.55000000000000004">
      <c r="D924" s="26"/>
    </row>
    <row r="925" spans="4:4" ht="22.5" customHeight="1" x14ac:dyDescent="0.55000000000000004">
      <c r="D925" s="26"/>
    </row>
    <row r="926" spans="4:4" ht="22.5" customHeight="1" x14ac:dyDescent="0.55000000000000004">
      <c r="D926" s="26"/>
    </row>
    <row r="927" spans="4:4" ht="22.5" customHeight="1" x14ac:dyDescent="0.55000000000000004">
      <c r="D927" s="26"/>
    </row>
    <row r="928" spans="4:4" ht="22.5" customHeight="1" x14ac:dyDescent="0.55000000000000004">
      <c r="D928" s="26"/>
    </row>
    <row r="929" spans="4:4" ht="22.5" customHeight="1" x14ac:dyDescent="0.55000000000000004">
      <c r="D929" s="26"/>
    </row>
    <row r="930" spans="4:4" ht="22.5" customHeight="1" x14ac:dyDescent="0.55000000000000004">
      <c r="D930" s="26"/>
    </row>
    <row r="931" spans="4:4" ht="22.5" customHeight="1" x14ac:dyDescent="0.55000000000000004">
      <c r="D931" s="26"/>
    </row>
    <row r="932" spans="4:4" ht="22.5" customHeight="1" x14ac:dyDescent="0.55000000000000004">
      <c r="D932" s="26"/>
    </row>
    <row r="933" spans="4:4" ht="22.5" customHeight="1" x14ac:dyDescent="0.55000000000000004">
      <c r="D933" s="26"/>
    </row>
    <row r="934" spans="4:4" ht="22.5" customHeight="1" x14ac:dyDescent="0.55000000000000004">
      <c r="D934" s="26"/>
    </row>
    <row r="935" spans="4:4" ht="22.5" customHeight="1" x14ac:dyDescent="0.55000000000000004">
      <c r="D935" s="26"/>
    </row>
    <row r="936" spans="4:4" ht="22.5" customHeight="1" x14ac:dyDescent="0.55000000000000004">
      <c r="D936" s="26"/>
    </row>
    <row r="937" spans="4:4" ht="22.5" customHeight="1" x14ac:dyDescent="0.55000000000000004">
      <c r="D937" s="26"/>
    </row>
    <row r="938" spans="4:4" ht="22.5" customHeight="1" x14ac:dyDescent="0.55000000000000004">
      <c r="D938" s="26"/>
    </row>
    <row r="939" spans="4:4" ht="22.5" customHeight="1" x14ac:dyDescent="0.55000000000000004">
      <c r="D939" s="26"/>
    </row>
    <row r="940" spans="4:4" ht="22.5" customHeight="1" x14ac:dyDescent="0.55000000000000004">
      <c r="D940" s="26"/>
    </row>
    <row r="941" spans="4:4" ht="22.5" customHeight="1" x14ac:dyDescent="0.55000000000000004">
      <c r="D941" s="26"/>
    </row>
    <row r="942" spans="4:4" ht="22.5" customHeight="1" x14ac:dyDescent="0.55000000000000004">
      <c r="D942" s="26"/>
    </row>
    <row r="943" spans="4:4" ht="22.5" customHeight="1" x14ac:dyDescent="0.55000000000000004">
      <c r="D943" s="26"/>
    </row>
    <row r="944" spans="4:4" ht="22.5" customHeight="1" x14ac:dyDescent="0.55000000000000004">
      <c r="D944" s="26"/>
    </row>
    <row r="945" spans="4:4" ht="22.5" customHeight="1" x14ac:dyDescent="0.55000000000000004">
      <c r="D945" s="26"/>
    </row>
    <row r="946" spans="4:4" ht="22.5" customHeight="1" x14ac:dyDescent="0.55000000000000004">
      <c r="D946" s="26"/>
    </row>
    <row r="947" spans="4:4" ht="22.5" customHeight="1" x14ac:dyDescent="0.55000000000000004">
      <c r="D947" s="26"/>
    </row>
    <row r="948" spans="4:4" ht="22.5" customHeight="1" x14ac:dyDescent="0.55000000000000004">
      <c r="D948" s="26"/>
    </row>
    <row r="949" spans="4:4" ht="22.5" customHeight="1" x14ac:dyDescent="0.55000000000000004">
      <c r="D949" s="26"/>
    </row>
    <row r="950" spans="4:4" ht="22.5" customHeight="1" x14ac:dyDescent="0.55000000000000004">
      <c r="D950" s="26"/>
    </row>
    <row r="951" spans="4:4" ht="22.5" customHeight="1" x14ac:dyDescent="0.55000000000000004">
      <c r="D951" s="26"/>
    </row>
    <row r="952" spans="4:4" ht="22.5" customHeight="1" x14ac:dyDescent="0.55000000000000004">
      <c r="D952" s="26"/>
    </row>
    <row r="953" spans="4:4" ht="22.5" customHeight="1" x14ac:dyDescent="0.55000000000000004">
      <c r="D953" s="26"/>
    </row>
    <row r="954" spans="4:4" ht="22.5" customHeight="1" x14ac:dyDescent="0.55000000000000004">
      <c r="D954" s="26"/>
    </row>
    <row r="955" spans="4:4" ht="22.5" customHeight="1" x14ac:dyDescent="0.55000000000000004">
      <c r="D955" s="26"/>
    </row>
    <row r="956" spans="4:4" ht="22.5" customHeight="1" x14ac:dyDescent="0.55000000000000004">
      <c r="D956" s="26"/>
    </row>
    <row r="957" spans="4:4" ht="22.5" customHeight="1" x14ac:dyDescent="0.55000000000000004">
      <c r="D957" s="26"/>
    </row>
    <row r="958" spans="4:4" ht="22.5" customHeight="1" x14ac:dyDescent="0.55000000000000004">
      <c r="D958" s="26"/>
    </row>
    <row r="959" spans="4:4" ht="22.5" customHeight="1" x14ac:dyDescent="0.55000000000000004">
      <c r="D959" s="26"/>
    </row>
    <row r="960" spans="4:4" ht="22.5" customHeight="1" x14ac:dyDescent="0.55000000000000004">
      <c r="D960" s="26"/>
    </row>
    <row r="961" spans="4:4" ht="22.5" customHeight="1" x14ac:dyDescent="0.55000000000000004">
      <c r="D961" s="26"/>
    </row>
    <row r="962" spans="4:4" ht="22.5" customHeight="1" x14ac:dyDescent="0.55000000000000004">
      <c r="D962" s="26"/>
    </row>
    <row r="963" spans="4:4" ht="22.5" customHeight="1" x14ac:dyDescent="0.55000000000000004">
      <c r="D963" s="26"/>
    </row>
    <row r="964" spans="4:4" ht="22.5" customHeight="1" x14ac:dyDescent="0.55000000000000004">
      <c r="D964" s="26"/>
    </row>
    <row r="965" spans="4:4" ht="22.5" customHeight="1" x14ac:dyDescent="0.55000000000000004">
      <c r="D965" s="26"/>
    </row>
    <row r="966" spans="4:4" ht="22.5" customHeight="1" x14ac:dyDescent="0.55000000000000004">
      <c r="D966" s="26"/>
    </row>
    <row r="967" spans="4:4" ht="22.5" customHeight="1" x14ac:dyDescent="0.55000000000000004">
      <c r="D967" s="26"/>
    </row>
    <row r="968" spans="4:4" ht="22.5" customHeight="1" x14ac:dyDescent="0.55000000000000004">
      <c r="D968" s="26"/>
    </row>
    <row r="969" spans="4:4" ht="22.5" customHeight="1" x14ac:dyDescent="0.55000000000000004">
      <c r="D969" s="26"/>
    </row>
    <row r="970" spans="4:4" ht="22.5" customHeight="1" x14ac:dyDescent="0.55000000000000004">
      <c r="D970" s="26"/>
    </row>
    <row r="971" spans="4:4" ht="22.5" customHeight="1" x14ac:dyDescent="0.55000000000000004">
      <c r="D971" s="26"/>
    </row>
    <row r="972" spans="4:4" ht="22.5" customHeight="1" x14ac:dyDescent="0.55000000000000004">
      <c r="D972" s="26"/>
    </row>
    <row r="973" spans="4:4" ht="22.5" customHeight="1" x14ac:dyDescent="0.55000000000000004">
      <c r="D973" s="26"/>
    </row>
    <row r="974" spans="4:4" ht="22.5" customHeight="1" x14ac:dyDescent="0.55000000000000004">
      <c r="D974" s="26"/>
    </row>
    <row r="975" spans="4:4" ht="22.5" customHeight="1" x14ac:dyDescent="0.55000000000000004">
      <c r="D975" s="26"/>
    </row>
    <row r="976" spans="4:4" ht="22.5" customHeight="1" x14ac:dyDescent="0.55000000000000004">
      <c r="D976" s="26"/>
    </row>
    <row r="977" spans="4:4" ht="22.5" customHeight="1" x14ac:dyDescent="0.55000000000000004">
      <c r="D977" s="26"/>
    </row>
    <row r="978" spans="4:4" ht="22.5" customHeight="1" x14ac:dyDescent="0.55000000000000004">
      <c r="D978" s="26"/>
    </row>
    <row r="979" spans="4:4" ht="22.5" customHeight="1" x14ac:dyDescent="0.55000000000000004">
      <c r="D979" s="26"/>
    </row>
    <row r="980" spans="4:4" ht="22.5" customHeight="1" x14ac:dyDescent="0.55000000000000004">
      <c r="D980" s="26"/>
    </row>
    <row r="981" spans="4:4" ht="22.5" customHeight="1" x14ac:dyDescent="0.55000000000000004">
      <c r="D981" s="26"/>
    </row>
    <row r="982" spans="4:4" ht="22.5" customHeight="1" x14ac:dyDescent="0.55000000000000004">
      <c r="D982" s="26"/>
    </row>
    <row r="983" spans="4:4" ht="22.5" customHeight="1" x14ac:dyDescent="0.55000000000000004">
      <c r="D983" s="26"/>
    </row>
    <row r="984" spans="4:4" ht="22.5" customHeight="1" x14ac:dyDescent="0.55000000000000004">
      <c r="D984" s="26"/>
    </row>
    <row r="985" spans="4:4" ht="22.5" customHeight="1" x14ac:dyDescent="0.55000000000000004">
      <c r="D985" s="26"/>
    </row>
    <row r="986" spans="4:4" ht="22.5" customHeight="1" x14ac:dyDescent="0.55000000000000004">
      <c r="D986" s="26"/>
    </row>
    <row r="987" spans="4:4" ht="22.5" customHeight="1" x14ac:dyDescent="0.55000000000000004">
      <c r="D987" s="26"/>
    </row>
    <row r="988" spans="4:4" ht="22.5" customHeight="1" x14ac:dyDescent="0.55000000000000004">
      <c r="D988" s="26"/>
    </row>
    <row r="989" spans="4:4" ht="22.5" customHeight="1" x14ac:dyDescent="0.55000000000000004">
      <c r="D989" s="26"/>
    </row>
    <row r="990" spans="4:4" ht="22.5" customHeight="1" x14ac:dyDescent="0.55000000000000004">
      <c r="D990" s="26"/>
    </row>
    <row r="991" spans="4:4" ht="22.5" customHeight="1" x14ac:dyDescent="0.55000000000000004">
      <c r="D991" s="26"/>
    </row>
    <row r="992" spans="4:4" ht="22.5" customHeight="1" x14ac:dyDescent="0.55000000000000004">
      <c r="D992" s="26"/>
    </row>
    <row r="993" spans="4:4" ht="22.5" customHeight="1" x14ac:dyDescent="0.55000000000000004">
      <c r="D993" s="26"/>
    </row>
    <row r="994" spans="4:4" ht="22.5" customHeight="1" x14ac:dyDescent="0.55000000000000004">
      <c r="D994" s="26"/>
    </row>
    <row r="995" spans="4:4" ht="22.5" customHeight="1" x14ac:dyDescent="0.55000000000000004">
      <c r="D995" s="26"/>
    </row>
    <row r="996" spans="4:4" ht="22.5" customHeight="1" x14ac:dyDescent="0.55000000000000004">
      <c r="D996" s="26"/>
    </row>
    <row r="997" spans="4:4" ht="22.5" customHeight="1" x14ac:dyDescent="0.55000000000000004">
      <c r="D997" s="26"/>
    </row>
  </sheetData>
  <mergeCells count="10">
    <mergeCell ref="F4:M4"/>
    <mergeCell ref="N4:N5"/>
    <mergeCell ref="A1:O1"/>
    <mergeCell ref="A2:O2"/>
    <mergeCell ref="A3:O3"/>
    <mergeCell ref="A4:A5"/>
    <mergeCell ref="B4:B5"/>
    <mergeCell ref="C4:C5"/>
    <mergeCell ref="D4:D5"/>
    <mergeCell ref="O4:O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เวิร์กชีต</vt:lpstr>
      </vt:variant>
      <vt:variant>
        <vt:i4>3</vt:i4>
      </vt:variant>
      <vt:variant>
        <vt:lpstr>ช่วงที่มีชื่อ</vt:lpstr>
      </vt:variant>
      <vt:variant>
        <vt:i4>2</vt:i4>
      </vt:variant>
    </vt:vector>
  </HeadingPairs>
  <TitlesOfParts>
    <vt:vector size="5" baseType="lpstr">
      <vt:lpstr>ผลการใช้จ่ายงบประมาณ 67</vt:lpstr>
      <vt:lpstr>แผนการใช้จ่าย</vt:lpstr>
      <vt:lpstr>รายงานการใช้จ่าย</vt:lpstr>
      <vt:lpstr>'ผลการใช้จ่ายงบประมาณ 67'!Print_Area</vt:lpstr>
      <vt:lpstr>'ผลการใช้จ่ายงบประมาณ 67'!Print_Titles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ASUS</cp:lastModifiedBy>
  <cp:lastPrinted>2024-03-16T10:37:49Z</cp:lastPrinted>
  <dcterms:created xsi:type="dcterms:W3CDTF">2024-01-10T07:59:11Z</dcterms:created>
  <dcterms:modified xsi:type="dcterms:W3CDTF">2024-04-17T04:14:58Z</dcterms:modified>
</cp:coreProperties>
</file>